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2"/>
  <workbookPr defaultThemeVersion="124226"/>
  <mc:AlternateContent xmlns:mc="http://schemas.openxmlformats.org/markup-compatibility/2006">
    <mc:Choice Requires="x15">
      <x15ac:absPath xmlns:x15ac="http://schemas.microsoft.com/office/spreadsheetml/2010/11/ac" url="C:\Users\isabelle.barrere\AppData\Local\Box\Box Edit\Documents\rz2qrqm5EUeEydKVRzTYIg==\"/>
    </mc:Choice>
  </mc:AlternateContent>
  <xr:revisionPtr revIDLastSave="0" documentId="13_ncr:1_{03C116F3-62E3-4030-8762-DA05EEB25F2D}" xr6:coauthVersionLast="47" xr6:coauthVersionMax="47" xr10:uidLastSave="{00000000-0000-0000-0000-000000000000}"/>
  <bookViews>
    <workbookView xWindow="-108" yWindow="-108" windowWidth="23256" windowHeight="12600" firstSheet="1" activeTab="1" xr2:uid="{00000000-000D-0000-FFFF-FFFF00000000}"/>
  </bookViews>
  <sheets>
    <sheet name="PG Entreprise" sheetId="2" r:id="rId1"/>
    <sheet name="VRD Travaux Anticipés" sheetId="1" r:id="rId2"/>
  </sheets>
  <externalReferences>
    <externalReference r:id="rId3"/>
    <externalReference r:id="rId4"/>
  </externalReferences>
  <definedNames>
    <definedName name="_xlnm.Print_Titles" localSheetId="1">'VRD Travaux Anticipés'!$2:$7</definedName>
    <definedName name="LOT">'VRD Travaux Anticipés'!$B$5</definedName>
    <definedName name="N°_LOT">'VRD Travaux Anticipés'!$A$5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1" l="1"/>
  <c r="H81" i="1"/>
  <c r="H82" i="1"/>
  <c r="H83" i="1"/>
  <c r="H84" i="1"/>
  <c r="H85" i="1"/>
  <c r="H86" i="1"/>
  <c r="H87" i="1"/>
  <c r="H88" i="1"/>
  <c r="H89" i="1"/>
  <c r="H90" i="1"/>
  <c r="H80" i="1"/>
  <c r="J79" i="1" s="1"/>
  <c r="H70" i="1"/>
  <c r="H71" i="1"/>
  <c r="H72" i="1"/>
  <c r="H73" i="1"/>
  <c r="H74" i="1"/>
  <c r="H75" i="1"/>
  <c r="H76" i="1"/>
  <c r="H77" i="1"/>
  <c r="H78" i="1"/>
  <c r="H69" i="1"/>
  <c r="J68" i="1" s="1"/>
  <c r="H56" i="1"/>
  <c r="H57" i="1"/>
  <c r="H58" i="1"/>
  <c r="H59" i="1"/>
  <c r="H60" i="1"/>
  <c r="H61" i="1"/>
  <c r="H62" i="1"/>
  <c r="H63" i="1"/>
  <c r="H64" i="1"/>
  <c r="H65" i="1"/>
  <c r="H66" i="1"/>
  <c r="H67" i="1"/>
  <c r="H55" i="1"/>
  <c r="J54" i="1" s="1"/>
  <c r="H53" i="1"/>
  <c r="H52" i="1"/>
  <c r="H51" i="1"/>
  <c r="H50" i="1"/>
  <c r="H49" i="1"/>
  <c r="H48" i="1"/>
  <c r="H47" i="1"/>
  <c r="H46" i="1"/>
  <c r="H45" i="1"/>
  <c r="H44" i="1"/>
  <c r="H43" i="1"/>
  <c r="H42" i="1"/>
  <c r="H41" i="1"/>
  <c r="H40" i="1"/>
  <c r="J39" i="1" s="1"/>
  <c r="H23" i="1"/>
  <c r="H9" i="1"/>
  <c r="H25" i="1"/>
  <c r="H26" i="1"/>
  <c r="H27" i="1"/>
  <c r="H28" i="1"/>
  <c r="H29" i="1"/>
  <c r="H30" i="1"/>
  <c r="H31" i="1"/>
  <c r="H32" i="1"/>
  <c r="H33" i="1"/>
  <c r="H34" i="1"/>
  <c r="H35" i="1"/>
  <c r="H36" i="1"/>
  <c r="H37" i="1"/>
  <c r="H38" i="1"/>
  <c r="H11" i="1"/>
  <c r="H12" i="1"/>
  <c r="H13" i="1"/>
  <c r="H14" i="1"/>
  <c r="H15" i="1"/>
  <c r="H16" i="1"/>
  <c r="H17" i="1"/>
  <c r="H18" i="1"/>
  <c r="H19" i="1"/>
  <c r="H20" i="1"/>
  <c r="H21" i="1"/>
  <c r="E82" i="1" l="1"/>
  <c r="C89" i="1"/>
  <c r="C88" i="1"/>
  <c r="C87" i="1"/>
  <c r="C86" i="1"/>
  <c r="C85" i="1"/>
  <c r="C84" i="1"/>
  <c r="C83" i="1"/>
  <c r="C82" i="1"/>
  <c r="C81" i="1"/>
  <c r="C77" i="1"/>
  <c r="C76" i="1"/>
  <c r="C75" i="1"/>
  <c r="C74" i="1"/>
  <c r="C73" i="1"/>
  <c r="C71" i="1"/>
  <c r="C70" i="1"/>
  <c r="E62" i="1"/>
  <c r="E61" i="1"/>
  <c r="C66" i="1"/>
  <c r="C65" i="1"/>
  <c r="C64" i="1"/>
  <c r="C63" i="1"/>
  <c r="C62" i="1"/>
  <c r="C61" i="1"/>
  <c r="C60" i="1"/>
  <c r="C59" i="1"/>
  <c r="C57" i="1"/>
  <c r="C52" i="1" l="1"/>
  <c r="C51" i="1"/>
  <c r="C48" i="1"/>
  <c r="C47" i="1"/>
  <c r="C46" i="1"/>
  <c r="C44" i="1"/>
  <c r="C53" i="1"/>
  <c r="E30" i="1"/>
  <c r="E28" i="1"/>
  <c r="C37" i="1"/>
  <c r="C36" i="1"/>
  <c r="C35" i="1"/>
  <c r="C34" i="1"/>
  <c r="C32" i="1"/>
  <c r="C31" i="1"/>
  <c r="C30" i="1"/>
  <c r="C29" i="1"/>
  <c r="C28" i="1"/>
  <c r="C27" i="1"/>
  <c r="C26" i="1"/>
  <c r="C25" i="1"/>
  <c r="C24" i="1"/>
  <c r="C20" i="1"/>
  <c r="C19" i="1"/>
  <c r="C17" i="1"/>
  <c r="C16" i="1"/>
  <c r="C15" i="1"/>
  <c r="C14" i="1"/>
  <c r="C13" i="1"/>
  <c r="C12" i="1"/>
  <c r="C11" i="1"/>
  <c r="C10" i="1"/>
  <c r="H24" i="1" l="1"/>
  <c r="J22" i="1" s="1"/>
  <c r="H10" i="1"/>
  <c r="J8" i="1" s="1"/>
  <c r="J93" i="1" s="1"/>
  <c r="J94" i="1" l="1"/>
  <c r="J95" i="1" s="1"/>
  <c r="B95" i="1"/>
  <c r="B93" i="1"/>
  <c r="H93" i="1" l="1"/>
  <c r="G4" i="1"/>
</calcChain>
</file>

<file path=xl/sharedStrings.xml><?xml version="1.0" encoding="utf-8"?>
<sst xmlns="http://schemas.openxmlformats.org/spreadsheetml/2006/main" count="176" uniqueCount="168">
  <si>
    <r>
      <t xml:space="preserve">HOPITAL COMMUM MILLAU-SAINT AFFRIQUE
TRAVAUX ANTICIPES - BASE VIE </t>
    </r>
    <r>
      <rPr>
        <sz val="14"/>
        <color theme="3"/>
        <rFont val="Calibri"/>
        <family val="2"/>
        <scheme val="minor"/>
      </rPr>
      <t xml:space="preserve">
Commune de Saint-Georges de Luzençon</t>
    </r>
  </si>
  <si>
    <t>Phase</t>
  </si>
  <si>
    <t>DCE</t>
  </si>
  <si>
    <t>Total (€HT)</t>
  </si>
  <si>
    <t>DECOMPOSITION DU PRIX GLOBAL et FORFAITAIRE (DPGF)</t>
  </si>
  <si>
    <t>Version</t>
  </si>
  <si>
    <t>BASE</t>
  </si>
  <si>
    <t xml:space="preserve">LOT </t>
  </si>
  <si>
    <t>VRD Travaux Anticipés</t>
  </si>
  <si>
    <t>IndA</t>
  </si>
  <si>
    <t>art.</t>
  </si>
  <si>
    <t>Prestation</t>
  </si>
  <si>
    <t>Unité</t>
  </si>
  <si>
    <t>Qté BET</t>
  </si>
  <si>
    <t>Qté Entreprise</t>
  </si>
  <si>
    <t xml:space="preserve">PU € </t>
  </si>
  <si>
    <t>TOTAL €</t>
  </si>
  <si>
    <t>Total €</t>
  </si>
  <si>
    <t>1</t>
  </si>
  <si>
    <t>TRAVAUX DE PREPARATION - DOE</t>
  </si>
  <si>
    <t>1-1</t>
  </si>
  <si>
    <t>INSTALLATION ET REPLIS DE CHANTIER</t>
  </si>
  <si>
    <t>1-1-1</t>
  </si>
  <si>
    <t>Installation de chantier générale pour Aménagement de la base vie</t>
  </si>
  <si>
    <t>1-1-2</t>
  </si>
  <si>
    <t>Fourniture et mise en place de la clôture sous forme d'une palissade de chantier (bacs acier) - Laissée définitivement sur site</t>
  </si>
  <si>
    <t>1-1-3</t>
  </si>
  <si>
    <t>Fourniture et mise en place d'une portail de chantier sécurité de 8m - Laissé défintivement sur site</t>
  </si>
  <si>
    <t>1-1-4</t>
  </si>
  <si>
    <t>Système de débourbeur et de décrottage des camions avant sortie sur le domaine public</t>
  </si>
  <si>
    <t>1-1-5</t>
  </si>
  <si>
    <t>Plus value amené et repli d'un atelier de concassage</t>
  </si>
  <si>
    <t>1-1-6</t>
  </si>
  <si>
    <t>Consignation des réseaux en accord avec le concessionnaire ; Telécoms, Electrique et Eau potable</t>
  </si>
  <si>
    <t>1-2</t>
  </si>
  <si>
    <t>DOSSIER D'EXECUTION</t>
  </si>
  <si>
    <t>1-3</t>
  </si>
  <si>
    <t>SIGNALISATION ET SECURISATION DE CHANTIER Y COMPRIS PANNEAU DE CHANTIER ET DOSSIER D'EXPLOITATION</t>
  </si>
  <si>
    <t>1-5</t>
  </si>
  <si>
    <t>SONDAGES POUR RECHERCHE DE RESEAUX</t>
  </si>
  <si>
    <t>1-5-1</t>
  </si>
  <si>
    <t>1 à 5 sondages</t>
  </si>
  <si>
    <t>1-9</t>
  </si>
  <si>
    <t>DOSSIER DES OUVRAGES EXECUTES - RECOLEMENT</t>
  </si>
  <si>
    <t>2</t>
  </si>
  <si>
    <t>TRAVAUX DE TERRASSEMENTS &amp; DE DEMOLITION DIVERSES</t>
  </si>
  <si>
    <t>2-5</t>
  </si>
  <si>
    <t>TERRASSEMENT EN DEBLAIS DANS LA MASSE</t>
  </si>
  <si>
    <t>2-5-1</t>
  </si>
  <si>
    <t>Terrassements déblais</t>
  </si>
  <si>
    <t>2-5-2</t>
  </si>
  <si>
    <t>Plus-value pour terrassements en déblais dans la roche (BRH -Fraise - Trancheuse)</t>
  </si>
  <si>
    <t>2-5-3</t>
  </si>
  <si>
    <t>Plus-value pour stockage des matériaux extraits issus du décapage sur 20cm</t>
  </si>
  <si>
    <t>2-5-4</t>
  </si>
  <si>
    <t>Plus value pour stockage des matériaux extraits issus du substratum calcaire sur 20cm</t>
  </si>
  <si>
    <t>2-9</t>
  </si>
  <si>
    <t>GEOTEXTILE DE VOIRIE ANTI-CONTAMINANT ET DE RENFORCEMENT</t>
  </si>
  <si>
    <t>2-10</t>
  </si>
  <si>
    <t>REMBLAIEMENT EN MATERIAUX DE TYPE GNT</t>
  </si>
  <si>
    <t>2-10-1</t>
  </si>
  <si>
    <t>GNT de carrière</t>
  </si>
  <si>
    <t>2-10-2</t>
  </si>
  <si>
    <t>GNT fabriquée sur site et mise en œuvre</t>
  </si>
  <si>
    <t>2-11</t>
  </si>
  <si>
    <t>REMBLAIEMENT PURGE EN DRAINANT CONCASSE 80/100</t>
  </si>
  <si>
    <t>2-20</t>
  </si>
  <si>
    <t>OUVRAGE NATUREL A SURFACE LIBRE</t>
  </si>
  <si>
    <t>2-20-2</t>
  </si>
  <si>
    <t>Fossée de 2m x 0,75m</t>
  </si>
  <si>
    <t>2-21</t>
  </si>
  <si>
    <t>OUVRAGES PARTICULIERS POUR EXUTOIRE</t>
  </si>
  <si>
    <t>2-21-1</t>
  </si>
  <si>
    <t>Tête d'ouvrage</t>
  </si>
  <si>
    <t>2-21-2</t>
  </si>
  <si>
    <t>Ouvrage de régulation avant rejet dans le milieu naturel</t>
  </si>
  <si>
    <t>3</t>
  </si>
  <si>
    <t>RESEAUX D'ASSAINISSEMENT DES EAUX PLUVIALES &amp; DES EAUX USEES</t>
  </si>
  <si>
    <t>3-1</t>
  </si>
  <si>
    <t>CANALISATIONS GRAVITAIRES</t>
  </si>
  <si>
    <t>3-1-2</t>
  </si>
  <si>
    <t>CANALISATIONS P.V.C  C.R.16 LONGUEUR 3.00 METRES</t>
  </si>
  <si>
    <t>3-4</t>
  </si>
  <si>
    <t>REGARD DE VISITE EN BETON FIBRE SUR CANALISATIONS Y COMPRIS TAMPON OU GRILLE AVALOIR</t>
  </si>
  <si>
    <t>3-4-1</t>
  </si>
  <si>
    <t>Regard DN800 en Béton Fibré</t>
  </si>
  <si>
    <t>3-4-1-1</t>
  </si>
  <si>
    <t>profondeur &lt; 2.00m</t>
  </si>
  <si>
    <t>3-5</t>
  </si>
  <si>
    <t>OUVERTURE DE TRANCHEE</t>
  </si>
  <si>
    <t>3-5-1</t>
  </si>
  <si>
    <t>-Pour pose de canalisation des Eaux Usées : 200 &lt; DN &lt; 400</t>
  </si>
  <si>
    <t>3-5-9</t>
  </si>
  <si>
    <t>-Plus-value pour ouverture dans la roche ou nature de sol indurée</t>
  </si>
  <si>
    <t>3-6</t>
  </si>
  <si>
    <t>REMBLAIS DE TRANCHEE EN GNT 0/20</t>
  </si>
  <si>
    <t>3-7</t>
  </si>
  <si>
    <t>CONSTRUCTION DE BRANCHEMENTS DES EAUX USEES</t>
  </si>
  <si>
    <t>3-11</t>
  </si>
  <si>
    <t>RACCORDEMENT SUR RESEAU OU OUVRAGE EXISTANT</t>
  </si>
  <si>
    <t>3-11-3</t>
  </si>
  <si>
    <t>Sur ouvrage</t>
  </si>
  <si>
    <t>3-14</t>
  </si>
  <si>
    <t>CONTROLE DES RESEAUX INSPECTION TELEVISUELLE &amp; ETANCHEITE</t>
  </si>
  <si>
    <t>4</t>
  </si>
  <si>
    <t>RESEAU EAU POTABLE</t>
  </si>
  <si>
    <t>4-1</t>
  </si>
  <si>
    <t>CANALISATION SOUS PRESSION</t>
  </si>
  <si>
    <t>4-1-5</t>
  </si>
  <si>
    <t>FOUNITURE ET POSE DE CANALISATION EN PEHD</t>
  </si>
  <si>
    <t>4-1-5-3</t>
  </si>
  <si>
    <t>DN 40 mm</t>
  </si>
  <si>
    <t>4-2</t>
  </si>
  <si>
    <t>4-2-2</t>
  </si>
  <si>
    <t>- Pour pose de conduite d'Eau Potable : 25 (60) &lt;DN &lt; 100</t>
  </si>
  <si>
    <t>4-3</t>
  </si>
  <si>
    <t>CONSTRUCTION DE BRANCHEMENTS D'EAU POTABLE</t>
  </si>
  <si>
    <t>4-3-5</t>
  </si>
  <si>
    <t>- Branchement exceptionnel DN32 - Longueur Brnahcmeent = 40,0 ml</t>
  </si>
  <si>
    <t>4-3-6</t>
  </si>
  <si>
    <t>- Plus-value pour ouverture dans la roche ou nature de sol induré</t>
  </si>
  <si>
    <t>4-12</t>
  </si>
  <si>
    <t>4-12-2</t>
  </si>
  <si>
    <t>Sur réseau pression</t>
  </si>
  <si>
    <t>4-14</t>
  </si>
  <si>
    <t>4-18</t>
  </si>
  <si>
    <t>ESSAI DE PRESSION - STERILISATION ET ANALYSES DU RESEAU D'EAU POTABLE</t>
  </si>
  <si>
    <t>5</t>
  </si>
  <si>
    <t>TRAVAUX DE VOIRIE</t>
  </si>
  <si>
    <t>5-1</t>
  </si>
  <si>
    <t>FOURNITURE ET POSE DE BORDURES</t>
  </si>
  <si>
    <t>5-1-2</t>
  </si>
  <si>
    <t>Bordures de type T2</t>
  </si>
  <si>
    <t>5-8</t>
  </si>
  <si>
    <t>TRI-COUCHE</t>
  </si>
  <si>
    <t>5-10</t>
  </si>
  <si>
    <t>BETON BITUMINEUX</t>
  </si>
  <si>
    <t>5-10-1</t>
  </si>
  <si>
    <t>- Classe 3 BB 0/10 ép. 6cm</t>
  </si>
  <si>
    <t>5-12</t>
  </si>
  <si>
    <t>MISE A LA COTE ET/OU REMPLACEMENT DE TAMPONS</t>
  </si>
  <si>
    <t>5-12-1</t>
  </si>
  <si>
    <t>Tampon rond ou carré toutes dimensions</t>
  </si>
  <si>
    <t>5-12-2</t>
  </si>
  <si>
    <t>Bouche à clé</t>
  </si>
  <si>
    <t>5-12-3</t>
  </si>
  <si>
    <t>Tampon fonte de chambre de tirage de type L ou K</t>
  </si>
  <si>
    <t>6</t>
  </si>
  <si>
    <t>RESEAUX SECS</t>
  </si>
  <si>
    <t>6-1</t>
  </si>
  <si>
    <t>6-1-1</t>
  </si>
  <si>
    <t>- Pour pose de Fourreaux pour réseaux secs : 40 &lt; DN &lt; 160</t>
  </si>
  <si>
    <t>6-1-2</t>
  </si>
  <si>
    <t>6-2</t>
  </si>
  <si>
    <t>6-3</t>
  </si>
  <si>
    <t>FOURREAUX TPC ANNELE - FOURREAUX TLST LISSES</t>
  </si>
  <si>
    <t>6-3-5</t>
  </si>
  <si>
    <t>Fourreau TPC - DN 160 mm</t>
  </si>
  <si>
    <t>6-3-7</t>
  </si>
  <si>
    <t>Fourreau TLST - DN 42/45</t>
  </si>
  <si>
    <t>6-5</t>
  </si>
  <si>
    <t>COFFRET DE BRANCHEMENT TYPE S22</t>
  </si>
  <si>
    <t>6-12</t>
  </si>
  <si>
    <t>CHAMBRE DE TIRAGE RESEAU TELECOM</t>
  </si>
  <si>
    <t>6-12-1</t>
  </si>
  <si>
    <t>Chambre de tirage de type L1T - L1C</t>
  </si>
  <si>
    <t>Synthèse</t>
  </si>
  <si>
    <t xml:space="preserve">TVA au taux de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</si>
</sst>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dd/mm/yy"/>
    <numFmt numFmtId="166" formatCode="#,##0.00&quot; €HT&quot;"/>
    <numFmt numFmtId="167" formatCode="#,##0.00&quot; €TTC&quot;"/>
  </numFmts>
  <fonts count="21">
    <font>
      <sz val="11"/>
      <color theme="1"/>
      <name val="Arial"/>
      <family val="2"/>
    </font>
    <font>
      <sz val="11"/>
      <color theme="1"/>
      <name val="Arial"/>
      <family val="2"/>
    </font>
    <font>
      <sz val="11"/>
      <color theme="0" tint="-0.499984740745262"/>
      <name val="Calibri"/>
      <family val="2"/>
      <scheme val="minor"/>
    </font>
    <font>
      <b/>
      <sz val="11"/>
      <color theme="0" tint="-0.499984740745262"/>
      <name val="Calibri"/>
      <family val="2"/>
      <scheme val="minor"/>
    </font>
    <font>
      <b/>
      <sz val="11"/>
      <name val="Calibri"/>
      <family val="2"/>
      <scheme val="minor"/>
    </font>
    <font>
      <sz val="11"/>
      <name val="Calibri"/>
      <family val="2"/>
      <scheme val="minor"/>
    </font>
    <font>
      <sz val="10"/>
      <name val="Arial"/>
      <family val="2"/>
    </font>
    <font>
      <sz val="10"/>
      <name val="Calibri"/>
      <family val="2"/>
      <scheme val="minor"/>
    </font>
    <font>
      <b/>
      <sz val="10"/>
      <name val="Calibri"/>
      <family val="2"/>
      <scheme val="minor"/>
    </font>
    <font>
      <sz val="10"/>
      <color theme="0" tint="-0.34998626667073579"/>
      <name val="Calibri"/>
      <family val="2"/>
      <scheme val="minor"/>
    </font>
    <font>
      <b/>
      <sz val="11"/>
      <color theme="1"/>
      <name val="Calibri"/>
      <family val="2"/>
      <scheme val="minor"/>
    </font>
    <font>
      <sz val="10"/>
      <color theme="0" tint="-0.499984740745262"/>
      <name val="Calibri"/>
      <family val="2"/>
      <scheme val="minor"/>
    </font>
    <font>
      <sz val="11"/>
      <color theme="1"/>
      <name val="Calibri"/>
      <family val="2"/>
      <scheme val="minor"/>
    </font>
    <font>
      <b/>
      <sz val="9"/>
      <color theme="0" tint="-0.499984740745262"/>
      <name val="Calibri"/>
      <family val="2"/>
      <scheme val="minor"/>
    </font>
    <font>
      <b/>
      <sz val="9"/>
      <name val="Calibri"/>
      <family val="2"/>
      <scheme val="minor"/>
    </font>
    <font>
      <b/>
      <sz val="12"/>
      <color rgb="FFFE5000"/>
      <name val="Calibri"/>
      <family val="2"/>
      <scheme val="minor"/>
    </font>
    <font>
      <sz val="18"/>
      <color rgb="FFFFFFFF"/>
      <name val="Calibri"/>
      <family val="2"/>
      <scheme val="minor"/>
    </font>
    <font>
      <b/>
      <sz val="12"/>
      <color theme="0"/>
      <name val="Calibri"/>
      <family val="2"/>
      <scheme val="minor"/>
    </font>
    <font>
      <b/>
      <sz val="9"/>
      <name val="Calibri Light"/>
      <family val="2"/>
    </font>
    <font>
      <b/>
      <sz val="14"/>
      <color theme="3"/>
      <name val="Calibri"/>
      <family val="2"/>
      <scheme val="minor"/>
    </font>
    <font>
      <sz val="14"/>
      <color theme="3"/>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8F8F8"/>
        <bgColor indexed="64"/>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bgColor indexed="64"/>
      </patternFill>
    </fill>
    <fill>
      <patternFill patternType="solid">
        <fgColor rgb="FF403A57"/>
        <bgColor indexed="64"/>
      </patternFill>
    </fill>
    <fill>
      <patternFill patternType="solid">
        <fgColor rgb="FF008EAA"/>
        <bgColor indexed="64"/>
      </patternFill>
    </fill>
  </fills>
  <borders count="37">
    <border>
      <left/>
      <right/>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right style="thin">
        <color theme="0" tint="-0.24994659260841701"/>
      </right>
      <top style="thin">
        <color theme="0" tint="-0.24994659260841701"/>
      </top>
      <bottom style="hair">
        <color theme="0" tint="-0.24994659260841701"/>
      </bottom>
      <diagonal/>
    </border>
    <border>
      <left style="thin">
        <color theme="0" tint="-0.24994659260841701"/>
      </left>
      <right style="thin">
        <color theme="0" tint="-0.24994659260841701"/>
      </right>
      <top/>
      <bottom/>
      <diagonal/>
    </border>
    <border>
      <left/>
      <right style="thin">
        <color theme="0" tint="-0.24994659260841701"/>
      </right>
      <top style="hair">
        <color theme="0" tint="-0.24994659260841701"/>
      </top>
      <bottom style="hair">
        <color theme="0" tint="-0.24994659260841701"/>
      </bottom>
      <diagonal/>
    </border>
    <border>
      <left style="thin">
        <color theme="0" tint="-0.2499465926084170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tint="-0.24994659260841701"/>
      </left>
      <right/>
      <top/>
      <bottom style="thin">
        <color theme="0" tint="-0.24994659260841701"/>
      </bottom>
      <diagonal/>
    </border>
    <border>
      <left/>
      <right style="thin">
        <color theme="0" tint="-0.24994659260841701"/>
      </right>
      <top/>
      <bottom style="thin">
        <color theme="0" tint="-0.24994659260841701"/>
      </bottom>
      <diagonal/>
    </border>
    <border>
      <left style="thin">
        <color theme="0"/>
      </left>
      <right style="thin">
        <color theme="0"/>
      </right>
      <top/>
      <bottom/>
      <diagonal/>
    </border>
    <border>
      <left style="thin">
        <color theme="0"/>
      </left>
      <right style="thin">
        <color theme="0" tint="-0.24994659260841701"/>
      </right>
      <top style="thin">
        <color theme="0"/>
      </top>
      <bottom style="thin">
        <color theme="0"/>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style="thin">
        <color theme="0" tint="-0.24994659260841701"/>
      </right>
      <top style="hair">
        <color theme="0" tint="-0.24994659260841701"/>
      </top>
      <bottom style="thin">
        <color theme="0" tint="-0.24994659260841701"/>
      </bottom>
      <diagonal/>
    </border>
    <border>
      <left style="thin">
        <color theme="0" tint="-0.24994659260841701"/>
      </left>
      <right style="thin">
        <color theme="0"/>
      </right>
      <top style="thin">
        <color theme="0"/>
      </top>
      <bottom style="thin">
        <color theme="0" tint="-0.24994659260841701"/>
      </bottom>
      <diagonal/>
    </border>
    <border>
      <left style="thin">
        <color theme="0"/>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right style="thin">
        <color theme="0"/>
      </right>
      <top/>
      <bottom/>
      <diagonal/>
    </border>
    <border>
      <left style="thin">
        <color theme="0"/>
      </left>
      <right/>
      <top/>
      <bottom/>
      <diagonal/>
    </border>
    <border>
      <left style="hair">
        <color theme="0" tint="-0.24994659260841701"/>
      </left>
      <right style="hair">
        <color theme="0" tint="-0.24994659260841701"/>
      </right>
      <top style="thin">
        <color theme="0" tint="-0.24994659260841701"/>
      </top>
      <bottom style="thin">
        <color theme="0" tint="-0.24994659260841701"/>
      </bottom>
      <diagonal/>
    </border>
    <border>
      <left style="hair">
        <color theme="0" tint="-0.24994659260841701"/>
      </left>
      <right style="hair">
        <color theme="0" tint="-0.24994659260841701"/>
      </right>
      <top/>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tint="-0.24994659260841701"/>
      </left>
      <right style="hair">
        <color theme="0" tint="-0.24994659260841701"/>
      </right>
      <top style="thin">
        <color theme="0" tint="-0.24994659260841701"/>
      </top>
      <bottom style="thin">
        <color theme="0" tint="-0.24994659260841701"/>
      </bottom>
      <diagonal/>
    </border>
    <border>
      <left style="hair">
        <color theme="0" tint="-0.24994659260841701"/>
      </left>
      <right style="hair">
        <color theme="0" tint="-0.24994659260841701"/>
      </right>
      <top style="thin">
        <color theme="0"/>
      </top>
      <bottom/>
      <diagonal/>
    </border>
    <border>
      <left/>
      <right/>
      <top style="thin">
        <color theme="0" tint="-0.24994659260841701"/>
      </top>
      <bottom style="thin">
        <color theme="0" tint="-0.24994659260841701"/>
      </bottom>
      <diagonal/>
    </border>
    <border>
      <left/>
      <right/>
      <top style="thin">
        <color theme="0"/>
      </top>
      <bottom/>
      <diagonal/>
    </border>
    <border>
      <left/>
      <right/>
      <top/>
      <bottom style="thin">
        <color theme="0"/>
      </bottom>
      <diagonal/>
    </border>
    <border>
      <left style="hair">
        <color theme="0" tint="-0.24994659260841701"/>
      </left>
      <right/>
      <top/>
      <bottom/>
      <diagonal/>
    </border>
    <border>
      <left style="thin">
        <color theme="0" tint="-0.24994659260841701"/>
      </left>
      <right style="thin">
        <color theme="0"/>
      </right>
      <top style="thin">
        <color theme="0" tint="-0.24994659260841701"/>
      </top>
      <bottom/>
      <diagonal/>
    </border>
    <border>
      <left style="thin">
        <color theme="0"/>
      </left>
      <right style="thin">
        <color theme="0"/>
      </right>
      <top style="thin">
        <color theme="0" tint="-0.24994659260841701"/>
      </top>
      <bottom/>
      <diagonal/>
    </border>
    <border>
      <left style="thin">
        <color theme="0"/>
      </left>
      <right/>
      <top style="thin">
        <color theme="0" tint="-0.24994659260841701"/>
      </top>
      <bottom/>
      <diagonal/>
    </border>
    <border>
      <left style="thin">
        <color theme="0" tint="-0.14999847407452621"/>
      </left>
      <right/>
      <top/>
      <bottom style="thin">
        <color theme="0"/>
      </bottom>
      <diagonal/>
    </border>
    <border>
      <left/>
      <right style="thin">
        <color theme="0" tint="-0.24994659260841701"/>
      </right>
      <top/>
      <bottom style="thin">
        <color theme="0"/>
      </bottom>
      <diagonal/>
    </border>
    <border>
      <left style="thin">
        <color rgb="FFBFBFBF"/>
      </left>
      <right style="hair">
        <color rgb="FFBFBFBF"/>
      </right>
      <top style="thin">
        <color rgb="FFBFBFBF"/>
      </top>
      <bottom style="thin">
        <color rgb="FFBFBFBF"/>
      </bottom>
      <diagonal/>
    </border>
  </borders>
  <cellStyleXfs count="3">
    <xf numFmtId="0" fontId="0" fillId="0" borderId="0"/>
    <xf numFmtId="9" fontId="1" fillId="0" borderId="0" applyFont="0" applyFill="0" applyBorder="0" applyAlignment="0" applyProtection="0"/>
    <xf numFmtId="0" fontId="6" fillId="0" borderId="0"/>
  </cellStyleXfs>
  <cellXfs count="105">
    <xf numFmtId="0" fontId="0" fillId="0" borderId="0" xfId="0"/>
    <xf numFmtId="1" fontId="3" fillId="2" borderId="4" xfId="0"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164" fontId="5" fillId="2" borderId="0" xfId="0" applyNumberFormat="1" applyFont="1" applyFill="1" applyAlignment="1">
      <alignment horizontal="center" vertical="center"/>
    </xf>
    <xf numFmtId="164" fontId="5" fillId="2" borderId="7" xfId="0" applyNumberFormat="1" applyFont="1" applyFill="1" applyBorder="1" applyAlignment="1">
      <alignment horizontal="center" vertical="center"/>
    </xf>
    <xf numFmtId="165" fontId="2" fillId="2" borderId="5" xfId="0" applyNumberFormat="1" applyFont="1" applyFill="1" applyBorder="1" applyAlignment="1">
      <alignment horizontal="center" vertical="center"/>
    </xf>
    <xf numFmtId="166" fontId="7" fillId="2" borderId="10" xfId="2" applyNumberFormat="1" applyFont="1" applyFill="1" applyBorder="1" applyAlignment="1">
      <alignment horizontal="center" vertical="center"/>
    </xf>
    <xf numFmtId="166" fontId="7" fillId="4" borderId="6" xfId="2" applyNumberFormat="1" applyFont="1" applyFill="1" applyBorder="1" applyAlignment="1">
      <alignment horizontal="center" vertical="center"/>
    </xf>
    <xf numFmtId="166" fontId="7" fillId="2" borderId="7" xfId="2" applyNumberFormat="1" applyFont="1" applyFill="1" applyBorder="1" applyAlignment="1">
      <alignment horizontal="center" vertical="center"/>
    </xf>
    <xf numFmtId="166" fontId="8" fillId="4" borderId="11" xfId="2" applyNumberFormat="1" applyFont="1" applyFill="1" applyBorder="1" applyAlignment="1">
      <alignment horizontal="center" vertical="center"/>
    </xf>
    <xf numFmtId="4" fontId="3" fillId="3" borderId="13" xfId="0" applyNumberFormat="1" applyFont="1" applyFill="1" applyBorder="1" applyAlignment="1">
      <alignment horizontal="left" vertical="center" indent="1"/>
    </xf>
    <xf numFmtId="0" fontId="3" fillId="2" borderId="14" xfId="0" applyFont="1" applyFill="1" applyBorder="1" applyAlignment="1">
      <alignment horizontal="center" vertical="center"/>
    </xf>
    <xf numFmtId="167" fontId="9" fillId="2" borderId="10" xfId="2" applyNumberFormat="1" applyFont="1" applyFill="1" applyBorder="1" applyAlignment="1">
      <alignment horizontal="center" vertical="center"/>
    </xf>
    <xf numFmtId="167" fontId="7" fillId="4" borderId="15" xfId="2" applyNumberFormat="1" applyFont="1" applyFill="1" applyBorder="1" applyAlignment="1">
      <alignment horizontal="center" vertical="center"/>
    </xf>
    <xf numFmtId="167" fontId="7" fillId="2" borderId="16" xfId="2" applyNumberFormat="1" applyFont="1" applyFill="1" applyBorder="1" applyAlignment="1">
      <alignment horizontal="center" vertical="center"/>
    </xf>
    <xf numFmtId="166" fontId="8" fillId="4" borderId="17" xfId="2" applyNumberFormat="1" applyFont="1" applyFill="1" applyBorder="1" applyAlignment="1">
      <alignment horizontal="center" vertical="center"/>
    </xf>
    <xf numFmtId="0" fontId="10" fillId="5" borderId="18" xfId="0" applyFont="1" applyFill="1" applyBorder="1" applyAlignment="1">
      <alignment horizontal="center" vertical="center"/>
    </xf>
    <xf numFmtId="0" fontId="10" fillId="5" borderId="10" xfId="0" applyFont="1" applyFill="1" applyBorder="1" applyAlignment="1">
      <alignment horizontal="center" vertical="center"/>
    </xf>
    <xf numFmtId="164" fontId="10" fillId="2" borderId="19" xfId="0" applyNumberFormat="1" applyFont="1" applyFill="1" applyBorder="1" applyAlignment="1">
      <alignment horizontal="center" vertical="center"/>
    </xf>
    <xf numFmtId="164" fontId="10" fillId="5" borderId="19" xfId="0" applyNumberFormat="1" applyFont="1" applyFill="1" applyBorder="1" applyAlignment="1">
      <alignment horizontal="center" vertical="center"/>
    </xf>
    <xf numFmtId="0" fontId="7" fillId="2" borderId="0" xfId="2" applyFont="1" applyFill="1"/>
    <xf numFmtId="49" fontId="8" fillId="6" borderId="7" xfId="2" applyNumberFormat="1" applyFont="1" applyFill="1" applyBorder="1" applyAlignment="1">
      <alignment horizontal="left" vertical="center" wrapText="1" indent="1"/>
    </xf>
    <xf numFmtId="49" fontId="8" fillId="6" borderId="7" xfId="2" applyNumberFormat="1" applyFont="1" applyFill="1" applyBorder="1" applyAlignment="1">
      <alignment horizontal="center" vertical="center"/>
    </xf>
    <xf numFmtId="164" fontId="8" fillId="2" borderId="10" xfId="2" applyNumberFormat="1" applyFont="1" applyFill="1" applyBorder="1" applyAlignment="1">
      <alignment horizontal="center" vertical="center"/>
    </xf>
    <xf numFmtId="164" fontId="8" fillId="6" borderId="7" xfId="2" applyNumberFormat="1" applyFont="1" applyFill="1" applyBorder="1" applyAlignment="1">
      <alignment horizontal="center" vertical="center"/>
    </xf>
    <xf numFmtId="164" fontId="8" fillId="0" borderId="21" xfId="2" applyNumberFormat="1" applyFont="1" applyBorder="1" applyAlignment="1">
      <alignment horizontal="center" vertical="center"/>
    </xf>
    <xf numFmtId="164" fontId="4" fillId="6" borderId="22" xfId="0" applyNumberFormat="1" applyFont="1" applyFill="1" applyBorder="1" applyAlignment="1">
      <alignment horizontal="center" vertical="center"/>
    </xf>
    <xf numFmtId="0" fontId="5" fillId="2" borderId="7" xfId="0" applyFont="1" applyFill="1" applyBorder="1" applyAlignment="1">
      <alignment horizontal="center"/>
    </xf>
    <xf numFmtId="0" fontId="5" fillId="2" borderId="7" xfId="0" applyFont="1" applyFill="1" applyBorder="1" applyAlignment="1">
      <alignment horizontal="left" indent="1"/>
    </xf>
    <xf numFmtId="0" fontId="5" fillId="2" borderId="7" xfId="0" applyFont="1" applyFill="1" applyBorder="1" applyAlignment="1">
      <alignment horizontal="center" vertical="center"/>
    </xf>
    <xf numFmtId="164" fontId="5" fillId="2" borderId="10" xfId="0" applyNumberFormat="1" applyFont="1" applyFill="1" applyBorder="1" applyAlignment="1">
      <alignment horizontal="center" vertical="center"/>
    </xf>
    <xf numFmtId="4" fontId="5" fillId="2" borderId="7" xfId="0" applyNumberFormat="1" applyFont="1" applyFill="1" applyBorder="1" applyAlignment="1">
      <alignment horizontal="center" vertical="center"/>
    </xf>
    <xf numFmtId="164" fontId="7" fillId="2" borderId="0" xfId="2" applyNumberFormat="1" applyFont="1" applyFill="1" applyAlignment="1">
      <alignment horizontal="center" vertical="center"/>
    </xf>
    <xf numFmtId="166" fontId="7" fillId="7" borderId="23" xfId="2" applyNumberFormat="1" applyFont="1" applyFill="1" applyBorder="1" applyAlignment="1">
      <alignment vertical="center"/>
    </xf>
    <xf numFmtId="166" fontId="7" fillId="7" borderId="24" xfId="2" applyNumberFormat="1" applyFont="1" applyFill="1" applyBorder="1" applyAlignment="1">
      <alignment vertical="center"/>
    </xf>
    <xf numFmtId="9" fontId="13" fillId="0" borderId="7" xfId="1" applyFont="1" applyFill="1" applyBorder="1" applyAlignment="1">
      <alignment horizontal="center" vertical="center"/>
    </xf>
    <xf numFmtId="164" fontId="11" fillId="2" borderId="0" xfId="2" applyNumberFormat="1" applyFont="1" applyFill="1" applyAlignment="1">
      <alignment horizontal="center" vertical="center"/>
    </xf>
    <xf numFmtId="164" fontId="11" fillId="0" borderId="22" xfId="2" applyNumberFormat="1" applyFont="1" applyBorder="1" applyAlignment="1">
      <alignment horizontal="center" vertical="center"/>
    </xf>
    <xf numFmtId="167" fontId="8" fillId="6" borderId="22" xfId="2" applyNumberFormat="1" applyFont="1" applyFill="1" applyBorder="1" applyAlignment="1">
      <alignment horizontal="center" vertical="center"/>
    </xf>
    <xf numFmtId="0" fontId="7" fillId="0" borderId="0" xfId="2" applyFont="1"/>
    <xf numFmtId="0" fontId="7" fillId="0" borderId="0" xfId="2" applyFont="1" applyAlignment="1">
      <alignment horizontal="left" indent="1"/>
    </xf>
    <xf numFmtId="0" fontId="7" fillId="0" borderId="0" xfId="2" applyFont="1" applyAlignment="1">
      <alignment horizontal="center"/>
    </xf>
    <xf numFmtId="4" fontId="7" fillId="2" borderId="0" xfId="2" applyNumberFormat="1" applyFont="1" applyFill="1"/>
    <xf numFmtId="4" fontId="7" fillId="0" borderId="0" xfId="2" applyNumberFormat="1" applyFont="1"/>
    <xf numFmtId="0" fontId="12" fillId="0" borderId="0" xfId="0" applyFont="1"/>
    <xf numFmtId="164" fontId="12" fillId="2" borderId="0" xfId="0" applyNumberFormat="1" applyFont="1" applyFill="1" applyAlignment="1">
      <alignment horizontal="center" vertical="center"/>
    </xf>
    <xf numFmtId="0" fontId="12" fillId="2" borderId="0" xfId="0" applyFont="1" applyFill="1" applyAlignment="1">
      <alignment horizontal="center"/>
    </xf>
    <xf numFmtId="0" fontId="12" fillId="2" borderId="0" xfId="0" applyFont="1" applyFill="1" applyAlignment="1">
      <alignment horizontal="left" indent="1"/>
    </xf>
    <xf numFmtId="0" fontId="12" fillId="2" borderId="0" xfId="0" applyFont="1" applyFill="1" applyAlignment="1">
      <alignment horizontal="center" vertical="center"/>
    </xf>
    <xf numFmtId="4" fontId="12" fillId="2" borderId="0" xfId="0" applyNumberFormat="1" applyFont="1" applyFill="1" applyAlignment="1">
      <alignment horizontal="center" vertical="center"/>
    </xf>
    <xf numFmtId="166" fontId="12" fillId="6" borderId="22" xfId="2" applyNumberFormat="1" applyFont="1" applyFill="1" applyBorder="1" applyAlignment="1">
      <alignment horizontal="center" vertical="center"/>
    </xf>
    <xf numFmtId="49" fontId="7" fillId="0" borderId="20" xfId="2" applyNumberFormat="1" applyFont="1" applyBorder="1" applyAlignment="1">
      <alignment horizontal="left" vertical="top" wrapText="1" indent="1"/>
    </xf>
    <xf numFmtId="49" fontId="7" fillId="0" borderId="20" xfId="2" applyNumberFormat="1" applyFont="1" applyBorder="1" applyAlignment="1">
      <alignment horizontal="center" vertical="top"/>
    </xf>
    <xf numFmtId="4" fontId="7" fillId="0" borderId="20" xfId="2" applyNumberFormat="1" applyFont="1" applyBorder="1" applyAlignment="1">
      <alignment horizontal="center" vertical="top"/>
    </xf>
    <xf numFmtId="164" fontId="7" fillId="0" borderId="20" xfId="2" applyNumberFormat="1" applyFont="1" applyBorder="1" applyAlignment="1">
      <alignment horizontal="center" vertical="top"/>
    </xf>
    <xf numFmtId="166" fontId="8" fillId="7" borderId="22" xfId="2" applyNumberFormat="1" applyFont="1" applyFill="1" applyBorder="1" applyAlignment="1">
      <alignment horizontal="right" vertical="center"/>
    </xf>
    <xf numFmtId="164" fontId="12" fillId="0" borderId="26" xfId="0" applyNumberFormat="1" applyFont="1" applyBorder="1" applyAlignment="1">
      <alignment vertical="top"/>
    </xf>
    <xf numFmtId="164" fontId="12" fillId="0" borderId="21" xfId="0" applyNumberFormat="1" applyFont="1" applyBorder="1" applyAlignment="1">
      <alignment vertical="top"/>
    </xf>
    <xf numFmtId="49" fontId="7" fillId="0" borderId="27" xfId="2" applyNumberFormat="1" applyFont="1" applyBorder="1" applyAlignment="1">
      <alignment horizontal="left" vertical="top" wrapText="1" indent="1"/>
    </xf>
    <xf numFmtId="49" fontId="7" fillId="0" borderId="27" xfId="2" applyNumberFormat="1" applyFont="1" applyBorder="1" applyAlignment="1">
      <alignment horizontal="center" vertical="top"/>
    </xf>
    <xf numFmtId="164" fontId="8" fillId="0" borderId="0" xfId="2" applyNumberFormat="1" applyFont="1" applyAlignment="1">
      <alignment horizontal="center" vertical="center"/>
    </xf>
    <xf numFmtId="4" fontId="7" fillId="0" borderId="27" xfId="2" applyNumberFormat="1" applyFont="1" applyBorder="1" applyAlignment="1">
      <alignment horizontal="center" vertical="top"/>
    </xf>
    <xf numFmtId="164" fontId="7" fillId="0" borderId="27" xfId="2" applyNumberFormat="1" applyFont="1" applyBorder="1" applyAlignment="1">
      <alignment horizontal="center" vertical="top"/>
    </xf>
    <xf numFmtId="164" fontId="12" fillId="0" borderId="28" xfId="0" applyNumberFormat="1" applyFont="1" applyBorder="1" applyAlignment="1">
      <alignment vertical="top"/>
    </xf>
    <xf numFmtId="164" fontId="12" fillId="0" borderId="29" xfId="0" applyNumberFormat="1" applyFont="1" applyBorder="1" applyAlignment="1">
      <alignment vertical="top"/>
    </xf>
    <xf numFmtId="164" fontId="8" fillId="0" borderId="30" xfId="2" applyNumberFormat="1" applyFont="1" applyBorder="1" applyAlignment="1">
      <alignment horizontal="center" vertical="center"/>
    </xf>
    <xf numFmtId="4" fontId="7" fillId="0" borderId="25" xfId="2" applyNumberFormat="1" applyFont="1" applyBorder="1" applyAlignment="1">
      <alignment horizontal="center" vertical="top"/>
    </xf>
    <xf numFmtId="0" fontId="8" fillId="6" borderId="7" xfId="2" applyFont="1" applyFill="1" applyBorder="1" applyAlignment="1">
      <alignment horizontal="center" vertical="center"/>
    </xf>
    <xf numFmtId="0" fontId="12" fillId="0" borderId="0" xfId="0" applyFont="1" applyAlignment="1">
      <alignment horizontal="center"/>
    </xf>
    <xf numFmtId="0" fontId="14" fillId="0" borderId="25" xfId="2" applyFont="1" applyBorder="1" applyAlignment="1">
      <alignment horizontal="center" vertical="center"/>
    </xf>
    <xf numFmtId="0" fontId="14" fillId="0" borderId="27" xfId="2" applyFont="1" applyBorder="1" applyAlignment="1">
      <alignment horizontal="center" vertical="center"/>
    </xf>
    <xf numFmtId="1" fontId="2" fillId="2" borderId="3" xfId="0" applyNumberFormat="1" applyFont="1" applyFill="1" applyBorder="1" applyAlignment="1">
      <alignment horizontal="center"/>
    </xf>
    <xf numFmtId="0" fontId="3" fillId="3" borderId="12" xfId="0" applyFont="1" applyFill="1" applyBorder="1" applyAlignment="1">
      <alignment horizontal="left" vertical="center" indent="1"/>
    </xf>
    <xf numFmtId="49" fontId="14" fillId="0" borderId="25" xfId="2" applyNumberFormat="1" applyFont="1" applyBorder="1" applyAlignment="1">
      <alignment horizontal="center" vertical="center"/>
    </xf>
    <xf numFmtId="49" fontId="8" fillId="0" borderId="20" xfId="2" applyNumberFormat="1" applyFont="1" applyBorder="1" applyAlignment="1">
      <alignment horizontal="left" vertical="center" wrapText="1" indent="1"/>
    </xf>
    <xf numFmtId="49" fontId="7" fillId="0" borderId="20" xfId="2" applyNumberFormat="1" applyFont="1" applyBorder="1" applyAlignment="1">
      <alignment horizontal="left" vertical="center" wrapText="1" indent="1"/>
    </xf>
    <xf numFmtId="49" fontId="7" fillId="0" borderId="27" xfId="2" applyNumberFormat="1" applyFont="1" applyBorder="1" applyAlignment="1">
      <alignment horizontal="left" vertical="center" wrapText="1" indent="1"/>
    </xf>
    <xf numFmtId="49" fontId="8" fillId="0" borderId="27" xfId="2" applyNumberFormat="1" applyFont="1" applyBorder="1" applyAlignment="1">
      <alignment horizontal="left" vertical="center" wrapText="1" indent="1"/>
    </xf>
    <xf numFmtId="164" fontId="12" fillId="0" borderId="0" xfId="0" applyNumberFormat="1" applyFont="1" applyAlignment="1">
      <alignment vertical="top"/>
    </xf>
    <xf numFmtId="49" fontId="18" fillId="0" borderId="36" xfId="0" applyNumberFormat="1" applyFont="1" applyBorder="1" applyAlignment="1">
      <alignment horizontal="center" vertical="center"/>
    </xf>
    <xf numFmtId="49" fontId="8" fillId="0" borderId="27" xfId="2" applyNumberFormat="1" applyFont="1" applyBorder="1" applyAlignment="1">
      <alignment horizontal="left" vertical="top" wrapText="1" indent="1"/>
    </xf>
    <xf numFmtId="49" fontId="8" fillId="0" borderId="20" xfId="2" applyNumberFormat="1" applyFont="1" applyBorder="1" applyAlignment="1">
      <alignment horizontal="left" vertical="top" wrapText="1" indent="1"/>
    </xf>
    <xf numFmtId="49" fontId="14" fillId="0" borderId="27" xfId="2" applyNumberFormat="1" applyFont="1" applyBorder="1" applyAlignment="1">
      <alignment horizontal="center" vertical="center"/>
    </xf>
    <xf numFmtId="0" fontId="4" fillId="5" borderId="7" xfId="0" applyFont="1" applyFill="1" applyBorder="1" applyAlignment="1">
      <alignment horizontal="left" vertical="center"/>
    </xf>
    <xf numFmtId="0" fontId="8" fillId="6" borderId="7" xfId="2" applyFont="1" applyFill="1" applyBorder="1" applyAlignment="1">
      <alignment horizontal="center" vertical="center"/>
    </xf>
    <xf numFmtId="0" fontId="11" fillId="0" borderId="7" xfId="2" applyFont="1" applyBorder="1" applyAlignment="1">
      <alignment horizontal="right" vertical="center"/>
    </xf>
    <xf numFmtId="164" fontId="11" fillId="2" borderId="23" xfId="2" applyNumberFormat="1" applyFont="1" applyFill="1" applyBorder="1" applyAlignment="1">
      <alignment horizontal="center" vertical="center"/>
    </xf>
    <xf numFmtId="164" fontId="11" fillId="2" borderId="24" xfId="2" applyNumberFormat="1" applyFont="1" applyFill="1" applyBorder="1" applyAlignment="1">
      <alignment horizontal="center" vertical="center"/>
    </xf>
    <xf numFmtId="164" fontId="11" fillId="2" borderId="22" xfId="2" applyNumberFormat="1" applyFont="1" applyFill="1" applyBorder="1" applyAlignment="1">
      <alignment horizontal="center" vertical="center"/>
    </xf>
    <xf numFmtId="167" fontId="7" fillId="7" borderId="23" xfId="2" applyNumberFormat="1" applyFont="1" applyFill="1" applyBorder="1" applyAlignment="1">
      <alignment horizontal="center" vertical="center"/>
    </xf>
    <xf numFmtId="167" fontId="7" fillId="7" borderId="24" xfId="2" applyNumberFormat="1" applyFont="1" applyFill="1" applyBorder="1" applyAlignment="1">
      <alignment horizontal="center" vertical="center"/>
    </xf>
    <xf numFmtId="167" fontId="7" fillId="7" borderId="22" xfId="2" applyNumberFormat="1" applyFont="1" applyFill="1" applyBorder="1" applyAlignment="1">
      <alignment horizontal="center" vertical="center"/>
    </xf>
    <xf numFmtId="166" fontId="8" fillId="4" borderId="16" xfId="2" applyNumberFormat="1" applyFont="1" applyFill="1" applyBorder="1" applyAlignment="1">
      <alignment horizontal="center" vertical="center"/>
    </xf>
    <xf numFmtId="164" fontId="16" fillId="8" borderId="31" xfId="0" applyNumberFormat="1" applyFont="1" applyFill="1" applyBorder="1" applyAlignment="1">
      <alignment horizontal="center" vertical="center" wrapText="1"/>
    </xf>
    <xf numFmtId="164" fontId="16" fillId="8" borderId="32" xfId="0" applyNumberFormat="1" applyFont="1" applyFill="1" applyBorder="1" applyAlignment="1">
      <alignment horizontal="center" vertical="center" wrapText="1"/>
    </xf>
    <xf numFmtId="164" fontId="16" fillId="8" borderId="33" xfId="0" applyNumberFormat="1" applyFont="1" applyFill="1" applyBorder="1" applyAlignment="1">
      <alignment horizontal="center" vertical="center" wrapText="1"/>
    </xf>
    <xf numFmtId="0" fontId="15" fillId="2" borderId="8" xfId="2" applyFont="1" applyFill="1" applyBorder="1" applyAlignment="1">
      <alignment horizontal="left" vertical="center" indent="1"/>
    </xf>
    <xf numFmtId="0" fontId="15" fillId="2" borderId="9" xfId="2" applyFont="1" applyFill="1" applyBorder="1" applyAlignment="1">
      <alignment horizontal="left" vertical="center" indent="1"/>
    </xf>
    <xf numFmtId="166" fontId="8" fillId="4" borderId="23" xfId="2" applyNumberFormat="1" applyFont="1" applyFill="1" applyBorder="1" applyAlignment="1">
      <alignment horizontal="center" vertical="center"/>
    </xf>
    <xf numFmtId="166" fontId="8" fillId="4" borderId="22" xfId="2" applyNumberFormat="1" applyFont="1" applyFill="1" applyBorder="1" applyAlignment="1">
      <alignment horizontal="center" vertical="center"/>
    </xf>
    <xf numFmtId="164" fontId="17" fillId="9" borderId="34" xfId="0" applyNumberFormat="1" applyFont="1" applyFill="1" applyBorder="1" applyAlignment="1">
      <alignment horizontal="center" vertical="center"/>
    </xf>
    <xf numFmtId="164" fontId="17" fillId="9" borderId="29" xfId="0" applyNumberFormat="1" applyFont="1" applyFill="1" applyBorder="1" applyAlignment="1">
      <alignment horizontal="center" vertical="center"/>
    </xf>
    <xf numFmtId="164" fontId="17" fillId="9" borderId="35" xfId="0" applyNumberFormat="1" applyFont="1" applyFill="1" applyBorder="1" applyAlignment="1">
      <alignment horizontal="center" vertical="center"/>
    </xf>
    <xf numFmtId="0" fontId="19" fillId="2" borderId="1" xfId="0" applyFont="1" applyFill="1" applyBorder="1" applyAlignment="1">
      <alignment horizontal="left" vertical="center" wrapText="1"/>
    </xf>
    <xf numFmtId="0" fontId="19" fillId="2" borderId="2" xfId="0" applyFont="1" applyFill="1" applyBorder="1" applyAlignment="1">
      <alignment horizontal="left" vertical="center" wrapText="1"/>
    </xf>
  </cellXfs>
  <cellStyles count="3">
    <cellStyle name="Normal" xfId="0" builtinId="0"/>
    <cellStyle name="Normal 2 2 2" xfId="2" xr:uid="{00000000-0005-0000-0000-000001000000}"/>
    <cellStyle name="Pourcentage" xfId="1" builtinId="5"/>
  </cellStyles>
  <dxfs count="3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9" defaultPivotStyle="PivotStyleLight16"/>
  <colors>
    <mruColors>
      <color rgb="FF008EAA"/>
      <color rgb="FFFE5000"/>
      <color rgb="FFFFFFFF"/>
      <color rgb="FF403A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121920</xdr:colOff>
      <xdr:row>0</xdr:row>
      <xdr:rowOff>45720</xdr:rowOff>
    </xdr:from>
    <xdr:to>
      <xdr:col>1</xdr:col>
      <xdr:colOff>822959</xdr:colOff>
      <xdr:row>0</xdr:row>
      <xdr:rowOff>854164</xdr:rowOff>
    </xdr:to>
    <xdr:pic>
      <xdr:nvPicPr>
        <xdr:cNvPr id="4" name="Image 3">
          <a:extLst>
            <a:ext uri="{FF2B5EF4-FFF2-40B4-BE49-F238E27FC236}">
              <a16:creationId xmlns:a16="http://schemas.microsoft.com/office/drawing/2014/main" id="{80D69ADA-88F4-47EE-AE43-42788F7FE5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920" y="45720"/>
          <a:ext cx="1303019" cy="7989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enjamin.durand/OneDrive%20-%20OTEIS/Documents/108240_OTEIS_CDPGF_BPU_VR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benjamin.durand/AppData/Local/Box/Box%20Edit/Documents/SUNoB+Tyn0SJtwWvjN86IQ==/108240_OTEIS_DCE(partiel)_BPU-DQE%20VRD(1&#232;re-Pierre)_2025-07-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G"/>
      <sheetName val="BPU"/>
      <sheetName val="CDPGF_BASE"/>
      <sheetName val="CDPGF_BASE (2)"/>
    </sheetNames>
    <sheetDataSet>
      <sheetData sheetId="0"/>
      <sheetData sheetId="1">
        <row r="13">
          <cell r="B13" t="str">
            <v>1</v>
          </cell>
          <cell r="C13" t="str">
            <v>TRAVAUX DE PREPARATION - DOE</v>
          </cell>
          <cell r="D13"/>
          <cell r="E13"/>
        </row>
        <row r="14">
          <cell r="B14"/>
          <cell r="C14"/>
          <cell r="D14"/>
          <cell r="E14"/>
        </row>
        <row r="15">
          <cell r="B15" t="str">
            <v>1-1</v>
          </cell>
          <cell r="C15" t="str">
            <v>INSTALLATION ET REPLIS DE CHANTIER</v>
          </cell>
          <cell r="D15"/>
          <cell r="E15"/>
        </row>
        <row r="16">
          <cell r="B16"/>
          <cell r="C16" t="str">
            <v>Forfait</v>
          </cell>
          <cell r="D16"/>
          <cell r="E16"/>
        </row>
        <row r="17">
          <cell r="B17"/>
          <cell r="C17"/>
          <cell r="D17"/>
          <cell r="E17"/>
        </row>
        <row r="18">
          <cell r="B18"/>
          <cell r="C18" t="str">
            <v>Ce prix rémunère forfaitairement et conformément au CCTP :</v>
          </cell>
          <cell r="D18"/>
          <cell r="E18"/>
        </row>
        <row r="19">
          <cell r="B19"/>
          <cell r="C19" t="str">
            <v>- les frais d’installation du chantier qui comprennent les frais d’installation propres au personnel et au matériel de l’entreprise durant les travaux de création de la base vie : baraquement de chantier, ateliers, bureaux sanitaires  et toutes les dispositions, en vue d’assurer l’hygiène et la sécurité du chantier, conformément à la réglementation en vigueur,</v>
          </cell>
          <cell r="D19"/>
          <cell r="E19"/>
        </row>
        <row r="20">
          <cell r="B20"/>
          <cell r="C20" t="str">
            <v>- une astreinte 24h/24 et 7j/7 en cas de problématiques sur les réseaux ou les ouvrages liés aux travaux,</v>
          </cell>
          <cell r="D20"/>
          <cell r="E20"/>
        </row>
        <row r="21">
          <cell r="B21"/>
          <cell r="C21" t="str">
            <v>- les frais d’établissement et de mise à jour du SOPAQ, du SOGED et du PPSPS,</v>
          </cell>
          <cell r="D21"/>
          <cell r="E21"/>
        </row>
        <row r="22">
          <cell r="B22"/>
          <cell r="C22" t="str">
            <v>- la fourniture des matériaux, la construction, l’entretien et la démolition en fin de chantier des divers accès nécessaires à l’exécution des travaux y compris la remise en état,</v>
          </cell>
          <cell r="D22"/>
          <cell r="E22"/>
        </row>
        <row r="23">
          <cell r="B23"/>
          <cell r="C23" t="str">
            <v>- les frais de branchement, d’aménagement et de fonctionnement des réseaux divers propres au chantier (Eau Potable, Eaux Pluviales, Eaux Usées, Electricité...).</v>
          </cell>
          <cell r="D23"/>
          <cell r="E23"/>
        </row>
        <row r="24">
          <cell r="B24"/>
          <cell r="C24" t="str">
            <v>- les frais relatifs au fonctionnement des dispositifs de protection de l’environnement ; cela inclus les frais de mesures préventives contre une pollution accidentelle du site par des véhicules, des engins ou autre matériel de chantier conformément aux dispositons du CCTP.</v>
          </cell>
          <cell r="D24"/>
          <cell r="E24"/>
        </row>
        <row r="25">
          <cell r="B25"/>
          <cell r="C25" t="str">
            <v>- l’identification des points sensibles et critiques par constats d’huissier,</v>
          </cell>
          <cell r="D25"/>
          <cell r="E25"/>
        </row>
        <row r="26">
          <cell r="B26"/>
          <cell r="C26" t="str">
            <v>- l’établissement des plannings, la rédaction des méthodes d’exécutions, l’implantation,</v>
          </cell>
          <cell r="D26"/>
          <cell r="E26"/>
        </row>
        <row r="27">
          <cell r="B27"/>
          <cell r="C27" t="str">
            <v>- l’amenée de l’ensemble du matériel propre aux travaux objets du présent marché, ainsi que le repli de ce matériel en fin de chantier,</v>
          </cell>
          <cell r="D27"/>
          <cell r="E27"/>
        </row>
        <row r="28">
          <cell r="B28"/>
          <cell r="C28" t="str">
            <v>- la fourniture et pose d'un système d'un débourbeur de chantier avant sortie des camions et engins de la zone d'installation conformément au dispositions du CCTP,</v>
          </cell>
          <cell r="D28"/>
          <cell r="E28"/>
        </row>
        <row r="29">
          <cell r="B29"/>
          <cell r="C29" t="str">
            <v>- la fourniture et pose d'un portail de chantier tel que décrit dans le CCTP,</v>
          </cell>
          <cell r="D29"/>
          <cell r="E29"/>
        </row>
        <row r="30">
          <cell r="B30"/>
          <cell r="C30" t="str">
            <v>- l’enlèvement des installations, le repli du matériel et la remise en état des lieux et toutes les sujétions liées à la remise en état du site.</v>
          </cell>
          <cell r="D30"/>
          <cell r="E30"/>
        </row>
        <row r="31">
          <cell r="B31"/>
          <cell r="C31" t="str">
            <v>- les travaux de nettoyage du chantier en cours et en fin de travaux.</v>
          </cell>
          <cell r="D31"/>
          <cell r="E31"/>
        </row>
        <row r="32">
          <cell r="B32"/>
          <cell r="C32" t="str">
            <v>- les frais de laboratoire et de contrôles internes et externes liés aux travaux,</v>
          </cell>
          <cell r="D32"/>
          <cell r="E32"/>
        </row>
        <row r="33">
          <cell r="B33"/>
          <cell r="C33" t="str">
            <v>- les opérations concernant le piquetage général :</v>
          </cell>
          <cell r="D33"/>
          <cell r="E33"/>
        </row>
        <row r="34">
          <cell r="B34"/>
          <cell r="C34" t="str">
            <v xml:space="preserve">     • l'implantation en coordonnées et les frais de topographie inhérents au chantier,</v>
          </cell>
          <cell r="D34"/>
          <cell r="E34"/>
        </row>
        <row r="35">
          <cell r="B35"/>
          <cell r="C35" t="str">
            <v xml:space="preserve">     • les frais de piquetage de tous les réseaux existants secs ou humides et tout autre obstacle ; avec fourniture du PV,  </v>
          </cell>
          <cell r="D35"/>
          <cell r="E35"/>
        </row>
        <row r="36">
          <cell r="B36"/>
          <cell r="C36" t="str">
            <v xml:space="preserve">     • les frais occasionnés par les démarches à effectuer auprès des concessionnaires divers,</v>
          </cell>
          <cell r="D36"/>
          <cell r="E36"/>
        </row>
        <row r="37">
          <cell r="B37"/>
          <cell r="C37" t="str">
            <v xml:space="preserve">     • l'exécution d'un plan de pose,</v>
          </cell>
          <cell r="D37"/>
          <cell r="E37"/>
        </row>
        <row r="38">
          <cell r="B38"/>
          <cell r="C38" t="str">
            <v xml:space="preserve">     • le tirage des documents à remettre au maître d'œuvre,</v>
          </cell>
          <cell r="D38"/>
          <cell r="E38"/>
        </row>
        <row r="39">
          <cell r="B39"/>
          <cell r="C39" t="str">
            <v xml:space="preserve">     • la fourniture de main d'œuvre et outils (piquets, jalons, cordeaux, appareils divers...) nécessaires aux opérations d'implantation,</v>
          </cell>
          <cell r="D39"/>
          <cell r="E39"/>
        </row>
        <row r="40">
          <cell r="B40"/>
          <cell r="C40" t="str">
            <v xml:space="preserve">    • la conservation et déplacement éventuels des piquets,</v>
          </cell>
          <cell r="D40"/>
          <cell r="E40"/>
        </row>
        <row r="41">
          <cell r="B41"/>
          <cell r="C41" t="str">
            <v>- les frais de nettoyage du chantier en cours et en fin de travaux.</v>
          </cell>
          <cell r="D41"/>
          <cell r="E41"/>
        </row>
        <row r="42">
          <cell r="B42"/>
          <cell r="C42" t="str">
            <v>- l’ensemble des travaux, tâches et obligations décrites au C.C .T.P..</v>
          </cell>
          <cell r="D42"/>
          <cell r="E42"/>
        </row>
        <row r="43">
          <cell r="B43"/>
          <cell r="C43"/>
          <cell r="D43"/>
          <cell r="E43"/>
        </row>
        <row r="44">
          <cell r="B44"/>
          <cell r="C44" t="str">
            <v>Ce prix sera rémunéré comme suit :</v>
          </cell>
          <cell r="D44"/>
          <cell r="E44"/>
        </row>
        <row r="45">
          <cell r="B45"/>
          <cell r="C45" t="str">
            <v xml:space="preserve">    • 60 % dès que les installations seront en place dans le cadre des  travaux,</v>
          </cell>
          <cell r="D45"/>
          <cell r="E45"/>
        </row>
        <row r="46">
          <cell r="B46"/>
          <cell r="C46" t="str">
            <v xml:space="preserve">    • 40 % dès que le repliement et le nettoyage complet du chantier sera effectué.</v>
          </cell>
          <cell r="D46"/>
          <cell r="E46"/>
        </row>
        <row r="47">
          <cell r="B47"/>
          <cell r="C47"/>
          <cell r="D47"/>
          <cell r="E47"/>
        </row>
        <row r="48">
          <cell r="B48" t="str">
            <v>1-1-1</v>
          </cell>
          <cell r="C48" t="str">
            <v>Installation de chantier générale pour Aménagement de la base vie</v>
          </cell>
          <cell r="D48"/>
          <cell r="E48" t="str">
            <v>Fft</v>
          </cell>
        </row>
        <row r="49">
          <cell r="B49" t="str">
            <v>1-1-2</v>
          </cell>
          <cell r="C49" t="str">
            <v>Fourniture et mise en place de la clôture sous forme d'une palissade de chantier (bacs acier) - Laissée définitivement sur site</v>
          </cell>
          <cell r="D49"/>
          <cell r="E49" t="str">
            <v>ml</v>
          </cell>
        </row>
        <row r="50">
          <cell r="B50" t="str">
            <v>1-1-3</v>
          </cell>
          <cell r="C50" t="str">
            <v>Founiture et mise en place d'un portail de chantier sécurisé de 8 m - Laissé définitivement sur site</v>
          </cell>
          <cell r="D50"/>
          <cell r="E50" t="str">
            <v>Fft</v>
          </cell>
        </row>
        <row r="51">
          <cell r="B51" t="str">
            <v>1-1-4</v>
          </cell>
          <cell r="C51" t="str">
            <v>Système de débourbeur et de décrottage des camions avant sortie sur le domaine public</v>
          </cell>
          <cell r="D51"/>
          <cell r="E51" t="str">
            <v>Fft</v>
          </cell>
        </row>
        <row r="52">
          <cell r="B52" t="str">
            <v>1-1-5</v>
          </cell>
          <cell r="C52" t="str">
            <v>Plus value amené et repli d'un atelier de concassage</v>
          </cell>
          <cell r="D52"/>
          <cell r="E52" t="str">
            <v>Fft</v>
          </cell>
        </row>
        <row r="53">
          <cell r="B53" t="str">
            <v>1-1-6</v>
          </cell>
          <cell r="C53" t="str">
            <v xml:space="preserve">Consignation des réseaux en accord avec le concessionnaire ; Télécoms, Electrique et Eau Potable. </v>
          </cell>
          <cell r="D53"/>
          <cell r="E53" t="str">
            <v>Fft</v>
          </cell>
        </row>
        <row r="54">
          <cell r="B54"/>
          <cell r="C54"/>
          <cell r="D54"/>
          <cell r="E54"/>
        </row>
        <row r="55">
          <cell r="B55" t="str">
            <v>1-2</v>
          </cell>
          <cell r="C55" t="str">
            <v>DOSSIER D'EXECUTION</v>
          </cell>
          <cell r="D55"/>
          <cell r="E55" t="str">
            <v>Fft</v>
          </cell>
        </row>
        <row r="56">
          <cell r="B56"/>
          <cell r="C56" t="str">
            <v>Forfait</v>
          </cell>
          <cell r="D56"/>
          <cell r="E56"/>
        </row>
        <row r="57">
          <cell r="B57"/>
          <cell r="C57"/>
          <cell r="D57"/>
          <cell r="E57"/>
        </row>
        <row r="58">
          <cell r="B58"/>
          <cell r="C58" t="str">
            <v>Ce prix rémunère, au forfait, la fourniture des documents d’agrément de l’ensemble des matériaux utilisés pour l’exécution du présent marché.</v>
          </cell>
          <cell r="D58"/>
          <cell r="E58"/>
        </row>
        <row r="59">
          <cell r="B59"/>
          <cell r="C59" t="str">
            <v xml:space="preserve"> Il comprend:</v>
          </cell>
          <cell r="D59"/>
          <cell r="E59"/>
        </row>
        <row r="60">
          <cell r="B60"/>
          <cell r="C60" t="str">
            <v>- la réalisation d'une Etude Géotechnique de niveau G3.</v>
          </cell>
          <cell r="D60"/>
          <cell r="E60"/>
        </row>
        <row r="61">
          <cell r="B61"/>
          <cell r="C61" t="str">
            <v>- la réalisation et la fourniture des plans d’exécution ainsi que leur reprise éventuelle.</v>
          </cell>
          <cell r="D61"/>
          <cell r="E61"/>
        </row>
        <row r="62">
          <cell r="B62"/>
          <cell r="C62" t="str">
            <v xml:space="preserve">- la reprise des documents d'agrément jusqu’à l’obtention du VISA « Vus Sans Observation » qui vaut "bon pour exécution". </v>
          </cell>
          <cell r="D62"/>
          <cell r="E62"/>
        </row>
        <row r="63">
          <cell r="B63"/>
          <cell r="C63" t="str">
            <v>- la fourniture de tout justificatif demandé par le maître d’œuvre jusqu'à la fin des travaux ; quel qu'il soit.</v>
          </cell>
          <cell r="D63"/>
          <cell r="E63"/>
        </row>
        <row r="64">
          <cell r="B64"/>
          <cell r="C64" t="str">
            <v>- l'établissement et la fourniture des plans d'exécution (plans et profils en long et en travers, coupes diverses, plans de coffrage et de ferraillage...) à une échelle adaptée sur support papier et informatique compatible avec le format utilisé par le Maître d'Oeuvre,</v>
          </cell>
          <cell r="D64"/>
          <cell r="E64"/>
        </row>
        <row r="65">
          <cell r="B65"/>
          <cell r="C65" t="str">
            <v>- l'établissement des notes de calcul,</v>
          </cell>
          <cell r="D65"/>
          <cell r="E65"/>
        </row>
        <row r="66">
          <cell r="B66"/>
          <cell r="C66" t="str">
            <v>- les frais de rédaction des méthodes d’éxécutions.</v>
          </cell>
          <cell r="D66"/>
          <cell r="E66"/>
        </row>
        <row r="67">
          <cell r="B67"/>
          <cell r="C67" t="str">
            <v>- l’ensemble des travaux, tâches et obligations décrites au C.C .T.P..</v>
          </cell>
          <cell r="D67"/>
          <cell r="E67"/>
        </row>
        <row r="68">
          <cell r="B68"/>
          <cell r="C68"/>
          <cell r="D68"/>
          <cell r="E68"/>
        </row>
        <row r="69">
          <cell r="B69"/>
          <cell r="C69" t="str">
            <v>Le paiement se décompose de la façon suivante :</v>
          </cell>
          <cell r="D69"/>
          <cell r="E69"/>
        </row>
        <row r="70">
          <cell r="B70"/>
          <cell r="C70" t="str">
            <v>60% à la fourniture de tous les documents demandés,</v>
          </cell>
          <cell r="D70"/>
          <cell r="E70"/>
        </row>
        <row r="71">
          <cell r="B71"/>
          <cell r="C71" t="str">
            <v>40 % après obtention du VISA définitif sans réserve du maître d'oeuvre sur la totalité des documents visés.</v>
          </cell>
          <cell r="D71"/>
          <cell r="E71"/>
        </row>
        <row r="72">
          <cell r="B72"/>
          <cell r="C72"/>
          <cell r="D72"/>
          <cell r="E72"/>
        </row>
        <row r="73">
          <cell r="B73" t="str">
            <v>1-3</v>
          </cell>
          <cell r="C73" t="str">
            <v>SIGNALISATION ET SECURISATION DE CHANTIER Y COMPRIS PANNEAU DE CHANTIER ET DOSSIER D'EXPLOITATION</v>
          </cell>
          <cell r="D73"/>
          <cell r="E73" t="str">
            <v>Fft</v>
          </cell>
        </row>
        <row r="74">
          <cell r="B74"/>
          <cell r="C74" t="str">
            <v>Forfait</v>
          </cell>
          <cell r="D74"/>
          <cell r="E74"/>
        </row>
        <row r="75">
          <cell r="B75"/>
          <cell r="C75"/>
          <cell r="D75"/>
          <cell r="E75"/>
        </row>
        <row r="76">
          <cell r="B76"/>
          <cell r="C76" t="str">
            <v>Ce prix rémunère la fourniture et la mise en place de la signalisation de chantier conforme à la réglementation en vigueur pour la réalisation des travaux sur un lieu interdit au public, il comprend notamment :</v>
          </cell>
          <cell r="D76"/>
          <cell r="E76"/>
        </row>
        <row r="77">
          <cell r="B77"/>
          <cell r="C77" t="str">
            <v>- l’établissement du plan de signalisation pour agrément,</v>
          </cell>
          <cell r="D77"/>
          <cell r="E77"/>
        </row>
        <row r="78">
          <cell r="B78"/>
          <cell r="C78" t="str">
            <v>- les demandes de permissions de voirie auprès des diverses administrations et gestionnaires des voies concernées,</v>
          </cell>
          <cell r="D78"/>
          <cell r="E78"/>
        </row>
        <row r="79">
          <cell r="B79"/>
          <cell r="C79" t="str">
            <v>- la fourniture et la pose de la signalisation de chantier, ainsi que le barriérage ou autre système permettant de sécuriser le passage des piétons et des véhicules et de clôturer dans son intégralité le chantier,</v>
          </cell>
          <cell r="D79"/>
          <cell r="E79"/>
        </row>
        <row r="80">
          <cell r="B80"/>
          <cell r="C80" t="str">
            <v>- le maintien des accès à pied aux riverains durant toute la durée des travaux,</v>
          </cell>
          <cell r="D80"/>
          <cell r="E80"/>
        </row>
        <row r="81">
          <cell r="B81"/>
          <cell r="C81" t="str">
            <v>- la signalisation d’itinéraire de déviation et sa maintenance 24h/24 et 7j/7 si nécessaire,</v>
          </cell>
          <cell r="D81"/>
          <cell r="E81"/>
        </row>
        <row r="82">
          <cell r="B82"/>
          <cell r="C82" t="str">
            <v>- la réalisation de déviation provisoire sur place y compris fourniture et mise en œuvre de matériaux (G.N.T. ou d’enduit superficiel),</v>
          </cell>
          <cell r="D82"/>
          <cell r="E82"/>
        </row>
        <row r="83">
          <cell r="B83"/>
          <cell r="C83" t="str">
            <v>- la nomination du personnel d’astreinte pendant les périodes d'inactivité du chantier,</v>
          </cell>
          <cell r="D83"/>
          <cell r="E83"/>
        </row>
        <row r="84">
          <cell r="B84"/>
          <cell r="C84" t="str">
            <v>- le repli de la signalisation en fin de travaux,</v>
          </cell>
          <cell r="D84"/>
          <cell r="E84"/>
        </row>
        <row r="85">
          <cell r="B85"/>
          <cell r="C85" t="str">
            <v xml:space="preserve">- la mise en place d’une pré-signalisation à l'approche du chantier, </v>
          </cell>
          <cell r="D85"/>
          <cell r="E85"/>
        </row>
        <row r="86">
          <cell r="B86"/>
          <cell r="C86" t="str">
            <v xml:space="preserve">- la signalisation tricolore temporaire d'alternat ou de régulation du trafic comprenant la pré-signalisation, les feux tricolore y compris coffret et câbles de liaison si nécessaire et 24h/24 si le maître d'ouvrage en fait la demande, </v>
          </cell>
          <cell r="D86"/>
          <cell r="E86"/>
        </row>
        <row r="87">
          <cell r="B87"/>
          <cell r="C87" t="str">
            <v>- la dépose de tout panneau existant et leur évacuation,</v>
          </cell>
          <cell r="D87"/>
          <cell r="E87"/>
        </row>
        <row r="88">
          <cell r="B88"/>
          <cell r="C88" t="str">
            <v>- la fourniture et la pose à proximité du chantier de 2 panneaux d’information aux dimensions 3 m x 2 m suivant maquette du maître d'ouvrage et dont le texte sera soumis à l'agrément du maître d'ouvrage et du maître d'oeuvre, y compris le portique avec massifs de fondation en béton dosé à 250kg/m3, l'haubanage, l’évacuation des déblais, la dépose en fin de chantier, la remise en état du site d'implantation.</v>
          </cell>
          <cell r="D88"/>
          <cell r="E88"/>
        </row>
        <row r="89">
          <cell r="B89"/>
          <cell r="C89"/>
          <cell r="D89"/>
          <cell r="E89"/>
        </row>
        <row r="90">
          <cell r="B90" t="str">
            <v>1-4</v>
          </cell>
          <cell r="C90" t="str">
            <v>SIGNALISATION TRICOLORE TEMPORAIRE D'ALTERNAT OU DE REGULATION DU TRAFIC</v>
          </cell>
          <cell r="D90">
            <v>120</v>
          </cell>
          <cell r="E90" t="str">
            <v>j</v>
          </cell>
        </row>
        <row r="91">
          <cell r="B91"/>
          <cell r="C91" t="str">
            <v>A la journée</v>
          </cell>
          <cell r="D91"/>
          <cell r="E91"/>
        </row>
        <row r="92">
          <cell r="B92"/>
          <cell r="C92"/>
          <cell r="D92"/>
          <cell r="E92"/>
        </row>
        <row r="93">
          <cell r="B93"/>
          <cell r="C93" t="str">
            <v>Ce prix rémunère à la journée, 24h / 24, la mise en place d’une signalisation tricolore temporaire d’alternant ou de régulation manuelle du trafic routier.</v>
          </cell>
          <cell r="D93"/>
          <cell r="E93"/>
        </row>
        <row r="94">
          <cell r="B94"/>
          <cell r="C94" t="str">
            <v>Il comprend :</v>
          </cell>
          <cell r="D94"/>
          <cell r="E94"/>
        </row>
        <row r="95">
          <cell r="B95"/>
          <cell r="C95" t="str">
            <v xml:space="preserve">- la mise en place d’une pré-signalisation à 50 mètres, </v>
          </cell>
          <cell r="D95"/>
          <cell r="E95"/>
        </row>
        <row r="96">
          <cell r="B96"/>
          <cell r="C96" t="str">
            <v xml:space="preserve">- la mise en place d’une armoire multiphase, de feux tricolores homologués, de câbles de liaison, </v>
          </cell>
          <cell r="D96"/>
          <cell r="E96"/>
        </row>
        <row r="97">
          <cell r="B97"/>
          <cell r="C97" t="str">
            <v>- le raccordement sur le réseau électrique y compris les frais d’alimentation de compteur E.r.D.F. ou en mode autonome.</v>
          </cell>
          <cell r="D97"/>
          <cell r="E97"/>
        </row>
        <row r="98">
          <cell r="B98"/>
          <cell r="C98" t="str">
            <v>Le prix tient compte de tous les aléas et sujétions, il s’applique à la journée.</v>
          </cell>
          <cell r="D98"/>
          <cell r="E98"/>
        </row>
        <row r="99">
          <cell r="B99"/>
          <cell r="C99"/>
          <cell r="D99"/>
          <cell r="E99"/>
        </row>
        <row r="100">
          <cell r="B100" t="str">
            <v>1-5</v>
          </cell>
          <cell r="C100" t="str">
            <v>SONDAGES POUR RECHERCHE DE RESEAUX</v>
          </cell>
          <cell r="D100"/>
          <cell r="E100"/>
        </row>
        <row r="101">
          <cell r="B101"/>
          <cell r="C101" t="str">
            <v>Forfait</v>
          </cell>
          <cell r="D101"/>
          <cell r="E101"/>
        </row>
        <row r="102">
          <cell r="B102"/>
          <cell r="C102"/>
          <cell r="D102"/>
          <cell r="E102"/>
        </row>
        <row r="103">
          <cell r="B103"/>
          <cell r="C103" t="str">
            <v>Ce prix rémunère forfaitairement :</v>
          </cell>
          <cell r="D103"/>
          <cell r="E103"/>
        </row>
        <row r="104">
          <cell r="B104"/>
          <cell r="C104" t="str">
            <v>- les terrassements pour recherche et dégagement de réseaux existants de toutes nature (canalisations, câbles…),</v>
          </cell>
          <cell r="D104"/>
          <cell r="E104"/>
        </row>
        <row r="105">
          <cell r="B105"/>
          <cell r="C105" t="str">
            <v>- les sujétions de détournement des eaux de toute nature pouvant être rencontrées,</v>
          </cell>
          <cell r="D105"/>
          <cell r="E105"/>
        </row>
        <row r="106">
          <cell r="B106"/>
          <cell r="C106" t="str">
            <v>- l'enlèvement et le transport en décharge des déblais, tous frais compris,</v>
          </cell>
          <cell r="D106"/>
          <cell r="E106"/>
        </row>
        <row r="107">
          <cell r="B107"/>
          <cell r="C107" t="str">
            <v>- l'identification,</v>
          </cell>
          <cell r="D107"/>
          <cell r="E107"/>
        </row>
        <row r="108">
          <cell r="B108"/>
          <cell r="C108" t="str">
            <v>- le repérage en X,Y et Z et le report sur les plans d'exécution et de récolement,</v>
          </cell>
          <cell r="D108"/>
          <cell r="E108"/>
        </row>
        <row r="109">
          <cell r="B109"/>
          <cell r="C109" t="str">
            <v>- la fourniture, la mise en oeuvre et l'entretien des remblais permettant la circulation des véhicules et piétons ainsi que le libre écoulement des eaux,  jusqu'à l'exécution des terrassements définitifs, la remise en état des lieux,</v>
          </cell>
          <cell r="D109"/>
          <cell r="E109"/>
        </row>
        <row r="110">
          <cell r="B110"/>
          <cell r="C110" t="str">
            <v xml:space="preserve">- la remise en état complète de la fouille avec les remblais et la finition avec le revêtement de surface. </v>
          </cell>
          <cell r="D110"/>
          <cell r="E110"/>
        </row>
        <row r="111">
          <cell r="B111"/>
          <cell r="C111" t="str">
            <v>Il comprend les plus values pour travail manuel et terrassement au BRH si nécessaire.</v>
          </cell>
          <cell r="D111"/>
          <cell r="E111"/>
        </row>
        <row r="112">
          <cell r="B112"/>
          <cell r="C112" t="str">
            <v>Il tient compte de tous les aléas et sujétions.</v>
          </cell>
          <cell r="D112"/>
          <cell r="E112"/>
        </row>
        <row r="113">
          <cell r="B113"/>
          <cell r="C113"/>
          <cell r="D113"/>
          <cell r="E113"/>
        </row>
        <row r="114">
          <cell r="B114" t="str">
            <v>1-5-1</v>
          </cell>
          <cell r="C114" t="str">
            <v>1 à 5 Sondages</v>
          </cell>
          <cell r="D114"/>
          <cell r="E114" t="str">
            <v>Fft</v>
          </cell>
        </row>
        <row r="115">
          <cell r="B115" t="str">
            <v>1-5-2</v>
          </cell>
          <cell r="C115" t="str">
            <v>5 à 10 Sondages</v>
          </cell>
          <cell r="D115">
            <v>9500</v>
          </cell>
          <cell r="E115" t="str">
            <v>Fft</v>
          </cell>
        </row>
        <row r="116">
          <cell r="B116" t="str">
            <v>1-5-3</v>
          </cell>
          <cell r="C116" t="str">
            <v>10 à 15 Sondages</v>
          </cell>
          <cell r="D116">
            <v>15000</v>
          </cell>
          <cell r="E116" t="str">
            <v>Fft</v>
          </cell>
        </row>
        <row r="117">
          <cell r="B117"/>
          <cell r="C117"/>
          <cell r="D117"/>
          <cell r="E117"/>
        </row>
        <row r="118">
          <cell r="B118" t="str">
            <v>1-6</v>
          </cell>
          <cell r="C118" t="str">
            <v>DEPOSE REPOSE TOUT PANNEAU</v>
          </cell>
          <cell r="D118">
            <v>450</v>
          </cell>
          <cell r="E118" t="str">
            <v>u</v>
          </cell>
        </row>
        <row r="119">
          <cell r="B119"/>
          <cell r="C119" t="str">
            <v>L'unité</v>
          </cell>
          <cell r="D119"/>
          <cell r="E119"/>
        </row>
        <row r="120">
          <cell r="B120"/>
          <cell r="C120"/>
          <cell r="D120"/>
          <cell r="E120"/>
        </row>
        <row r="121">
          <cell r="B121"/>
          <cell r="C121"/>
          <cell r="D121"/>
          <cell r="E121"/>
        </row>
        <row r="122">
          <cell r="B122"/>
          <cell r="C122" t="str">
            <v>Ce prix rémunére à l'unité la dépose et la repose (ou le remplacement à l'identique) de panneaux de signalisation réglementaires (et de leur support et massif), et/ou tout autre panneau y compris publicitaire sur l'emprise de la tranchée ou des travaux et pour  les installations de chantier , il comprend :</v>
          </cell>
          <cell r="D122"/>
          <cell r="E122"/>
        </row>
        <row r="123">
          <cell r="B123"/>
          <cell r="C123" t="str">
            <v xml:space="preserve"> - La démontage soigné, la dépose des éléments existant, </v>
          </cell>
          <cell r="D123"/>
          <cell r="E123"/>
        </row>
        <row r="124">
          <cell r="B124"/>
          <cell r="C124" t="str">
            <v xml:space="preserve"> - Le chargement, le transport et le stockage dans un lieu déterminé par le Maître d'Ouvrage,</v>
          </cell>
          <cell r="D124"/>
          <cell r="E124"/>
        </row>
        <row r="125">
          <cell r="B125"/>
          <cell r="C125" t="str">
            <v xml:space="preserve"> - La reprise sur le lieu de stockage et le transport sur le chantier,</v>
          </cell>
          <cell r="D125"/>
          <cell r="E125"/>
        </row>
        <row r="126">
          <cell r="B126"/>
          <cell r="C126" t="str">
            <v xml:space="preserve"> - La fourniture et la pose de nouveaux panneaux y compris support,</v>
          </cell>
          <cell r="D126"/>
          <cell r="E126"/>
        </row>
        <row r="127">
          <cell r="B127"/>
          <cell r="C127" t="str">
            <v xml:space="preserve"> - La fourniture et mise en oeuvre du béton de fondations pour support,</v>
          </cell>
          <cell r="D127"/>
          <cell r="E127"/>
        </row>
        <row r="128">
          <cell r="B128"/>
          <cell r="C128" t="str">
            <v xml:space="preserve"> - le montage ou la pose et la fixation des éléments,</v>
          </cell>
          <cell r="D128"/>
          <cell r="E128"/>
        </row>
        <row r="129">
          <cell r="B129"/>
          <cell r="C129" t="str">
            <v xml:space="preserve"> - le nettoyage après travaux,</v>
          </cell>
          <cell r="D129"/>
          <cell r="E129"/>
        </row>
        <row r="130">
          <cell r="B130"/>
          <cell r="C130" t="str">
            <v>Il tient compte de tous les aléas et sujétions.</v>
          </cell>
          <cell r="D130"/>
          <cell r="E130"/>
        </row>
        <row r="131">
          <cell r="B131"/>
          <cell r="C131"/>
          <cell r="D131"/>
          <cell r="E131"/>
        </row>
        <row r="132">
          <cell r="B132" t="str">
            <v>1-7</v>
          </cell>
          <cell r="C132" t="str">
            <v>REMISE EN ETAT VOIE D'ACCES CHANTIER</v>
          </cell>
          <cell r="D132">
            <v>5000</v>
          </cell>
          <cell r="E132" t="str">
            <v>Fft</v>
          </cell>
        </row>
        <row r="133">
          <cell r="B133"/>
          <cell r="C133" t="str">
            <v>Forfait</v>
          </cell>
          <cell r="D133"/>
          <cell r="E133"/>
        </row>
        <row r="134">
          <cell r="B134"/>
          <cell r="C134"/>
          <cell r="D134"/>
          <cell r="E134"/>
        </row>
        <row r="135">
          <cell r="B135"/>
          <cell r="C135" t="str">
            <v>Ce prix rémunére la remise en état des lieux, de la voie empruntée et de ses abords sur constatation du maître d'oeuvre ou du maître d'ouvrage comparativement avec l'état des lieux initial et inscrit de maière exhaustive sur le constat d'huissier pratiqué par l'entreprise. Il comprend l'ensemble des obkigations et travaux de remise en état inclus au CCTP, ainsi que :</v>
          </cell>
          <cell r="D135"/>
          <cell r="E135"/>
        </row>
        <row r="136">
          <cell r="B136"/>
          <cell r="C136" t="str">
            <v xml:space="preserve"> - tous les frais de mise à dispostion du matériel, </v>
          </cell>
          <cell r="D136"/>
          <cell r="E136"/>
        </row>
        <row r="137">
          <cell r="B137"/>
          <cell r="C137" t="str">
            <v xml:space="preserve"> - le chargement, le transport et la mise en dépôt en décharge agréée par le Maître d'Ouvrage,</v>
          </cell>
          <cell r="D137"/>
          <cell r="E137"/>
        </row>
        <row r="138">
          <cell r="B138"/>
          <cell r="C138" t="str">
            <v xml:space="preserve"> - la fourniture des bons pour rémunération,</v>
          </cell>
          <cell r="D138"/>
          <cell r="E138"/>
        </row>
        <row r="139">
          <cell r="B139"/>
          <cell r="C139" t="str">
            <v>- la remise en état de la voirie en fin de chantier,</v>
          </cell>
          <cell r="D139"/>
          <cell r="E139"/>
        </row>
        <row r="140">
          <cell r="B140"/>
          <cell r="C140" t="str">
            <v xml:space="preserve">- Les remises en état sur tout le chantier de tous les espaces publics et privés quelque soit leur nature et identifiés comme ayant été dégradés durant les travaux. </v>
          </cell>
          <cell r="D140"/>
          <cell r="E140"/>
        </row>
        <row r="141">
          <cell r="B141"/>
          <cell r="C141" t="str">
            <v>Il tient compte de tous les aléas et sujétions.</v>
          </cell>
          <cell r="D141"/>
          <cell r="E141"/>
        </row>
        <row r="142">
          <cell r="B142"/>
          <cell r="C142"/>
          <cell r="D142"/>
          <cell r="E142"/>
        </row>
        <row r="143">
          <cell r="B143" t="str">
            <v>1-8</v>
          </cell>
          <cell r="C143" t="str">
            <v>DEPOSE ET EVACUATION DE GLISSIERES DE SECURITE</v>
          </cell>
          <cell r="D143">
            <v>0</v>
          </cell>
          <cell r="E143" t="str">
            <v>ml</v>
          </cell>
        </row>
        <row r="144">
          <cell r="B144"/>
          <cell r="C144" t="str">
            <v>Le mètre linéaire</v>
          </cell>
          <cell r="D144"/>
          <cell r="E144"/>
        </row>
        <row r="145">
          <cell r="B145"/>
          <cell r="C145"/>
          <cell r="D145"/>
          <cell r="E145"/>
        </row>
        <row r="146">
          <cell r="B146"/>
          <cell r="C146" t="str">
            <v xml:space="preserve">Ce prix rémunére, la dépose et l'évacuation en décharge agréée des glissières de sécurité métalliques y compris le retrait et l'évacuaiton des supports, ainsi que le béton de scellement de ces derniers. </v>
          </cell>
          <cell r="D146"/>
          <cell r="E146"/>
        </row>
        <row r="147">
          <cell r="B147"/>
          <cell r="C147" t="str">
            <v>Ce prix comprend également le remblais en GNT laissé par la fouille lors de l'enlèvement du béton.</v>
          </cell>
          <cell r="D147"/>
          <cell r="E147"/>
        </row>
        <row r="148">
          <cell r="B148"/>
          <cell r="C148" t="str">
            <v>Il tient compte de tous les aléas et sujétions.</v>
          </cell>
          <cell r="D148"/>
          <cell r="E148"/>
        </row>
        <row r="149">
          <cell r="B149"/>
          <cell r="C149"/>
          <cell r="D149"/>
          <cell r="E149"/>
        </row>
        <row r="150">
          <cell r="B150" t="str">
            <v>1-9</v>
          </cell>
          <cell r="C150" t="str">
            <v>DOSSIER DES OUVRAGES EXECUTÉS - RÉCOLEMENT</v>
          </cell>
          <cell r="D150"/>
          <cell r="E150" t="str">
            <v>Fft</v>
          </cell>
        </row>
        <row r="151">
          <cell r="B151"/>
          <cell r="C151" t="str">
            <v>Forfait</v>
          </cell>
          <cell r="D151"/>
          <cell r="E151"/>
        </row>
        <row r="152">
          <cell r="B152"/>
          <cell r="C152"/>
          <cell r="D152"/>
          <cell r="E152"/>
        </row>
        <row r="153">
          <cell r="B153"/>
          <cell r="C153" t="str">
            <v>Ce prix rémunère la confection et la Fourniture de plans de récolement au 1/200 réalisés par géomètre ou un Bureau d’Etudes topographiques, Rattaché aux système de Coordonnées français et au N.G.F. selon la charte graphique du maître d'ouvrage.</v>
          </cell>
          <cell r="D153"/>
          <cell r="E153"/>
        </row>
        <row r="154">
          <cell r="B154"/>
          <cell r="C154" t="str">
            <v>Il comprend également la complétude du Dossier des ouvrages exécutés conformement au CCAG et à l'appréciation du maître d'œuvre.</v>
          </cell>
          <cell r="D154"/>
          <cell r="E154"/>
        </row>
        <row r="155">
          <cell r="B155"/>
          <cell r="C155" t="str">
            <v>Il comprend :</v>
          </cell>
          <cell r="D155"/>
          <cell r="E155"/>
        </row>
        <row r="156">
          <cell r="B156"/>
          <cell r="C156" t="str">
            <v>- 3 exemplaires sur format papier.</v>
          </cell>
          <cell r="D156"/>
          <cell r="E156"/>
        </row>
        <row r="157">
          <cell r="B157"/>
          <cell r="C157" t="str">
            <v>- 2 exemplaires sur format numérique avec pour les fichiers de récolement des formats DXF ou DWG (Compatible avec la version du maître d'ouvrage et du maître d'œuvre).</v>
          </cell>
          <cell r="D157"/>
          <cell r="E157"/>
        </row>
        <row r="158">
          <cell r="B158"/>
          <cell r="C158" t="str">
            <v>Il tient compte des attentes du CCTP et de tous les aléas et sujétions, et ne sera rémunéré qu'à l'issue de la validation et de la fourniture complète du DOE.</v>
          </cell>
          <cell r="D158"/>
          <cell r="E158"/>
        </row>
        <row r="159">
          <cell r="B159"/>
          <cell r="C159"/>
          <cell r="D159"/>
          <cell r="E159"/>
        </row>
        <row r="160">
          <cell r="B160" t="str">
            <v>1-10</v>
          </cell>
          <cell r="C160" t="str">
            <v>PREPARATION D'UNE OPERATION DE RETRAIT DE MATERIAUX AMIANTES</v>
          </cell>
          <cell r="D160"/>
          <cell r="E160"/>
        </row>
        <row r="161">
          <cell r="B161"/>
          <cell r="C161"/>
          <cell r="D161"/>
          <cell r="E161"/>
        </row>
        <row r="162">
          <cell r="B162" t="str">
            <v>1-10-1</v>
          </cell>
          <cell r="C162" t="str">
            <v>Préparation administrative</v>
          </cell>
          <cell r="D162">
            <v>3000</v>
          </cell>
          <cell r="E162" t="str">
            <v>Fft</v>
          </cell>
        </row>
        <row r="163">
          <cell r="B163"/>
          <cell r="C163" t="str">
            <v>Forfait</v>
          </cell>
          <cell r="D163"/>
          <cell r="E163"/>
        </row>
        <row r="164">
          <cell r="B164"/>
          <cell r="C164" t="str">
            <v>Ce prix comprend :</v>
          </cell>
          <cell r="D164"/>
          <cell r="E164"/>
        </row>
        <row r="165">
          <cell r="B165"/>
          <cell r="C165" t="str">
            <v>- la définition de la procédure d'exécution,</v>
          </cell>
          <cell r="D165"/>
          <cell r="E165"/>
        </row>
        <row r="166">
          <cell r="B166"/>
          <cell r="C166" t="str">
            <v>- la réalisation des procédures préalables (plan de retrait,...)</v>
          </cell>
          <cell r="D166"/>
          <cell r="E166"/>
        </row>
        <row r="167">
          <cell r="B167"/>
          <cell r="C167" t="str">
            <v xml:space="preserve">- l'obtention des autorisations administratives, </v>
          </cell>
          <cell r="D167"/>
          <cell r="E167"/>
        </row>
        <row r="168">
          <cell r="B168"/>
          <cell r="C168" t="str">
            <v>- les réunions de préparation</v>
          </cell>
          <cell r="D168"/>
          <cell r="E168"/>
        </row>
        <row r="169">
          <cell r="B169"/>
          <cell r="C169" t="str">
            <v>Il tient compte de tous les aléas et sujétions</v>
          </cell>
          <cell r="D169"/>
          <cell r="E169"/>
        </row>
        <row r="170">
          <cell r="B170"/>
          <cell r="C170"/>
          <cell r="D170"/>
          <cell r="E170"/>
        </row>
        <row r="171">
          <cell r="B171" t="str">
            <v>1-10-2</v>
          </cell>
          <cell r="C171" t="str">
            <v>Protocole de suivi d'une opération amiantées</v>
          </cell>
          <cell r="D171">
            <v>1000</v>
          </cell>
          <cell r="E171" t="str">
            <v>Sem</v>
          </cell>
        </row>
        <row r="172">
          <cell r="B172"/>
          <cell r="C172" t="str">
            <v>La semaine</v>
          </cell>
          <cell r="D172"/>
          <cell r="E172"/>
        </row>
        <row r="173">
          <cell r="B173"/>
          <cell r="C173" t="str">
            <v>Ce prix comprend :</v>
          </cell>
          <cell r="D173"/>
          <cell r="E173"/>
        </row>
        <row r="174">
          <cell r="B174"/>
          <cell r="C174" t="str">
            <v>- fourniture et mise en œuvre des équipements et installations,</v>
          </cell>
          <cell r="D174"/>
          <cell r="E174"/>
        </row>
        <row r="175">
          <cell r="B175"/>
          <cell r="C175" t="str">
            <v>- réalisation des prélèvements en tous points nécessaires au suivi des niveaux d'empoussièrement dans l'environnement avant et pendant les travaux ainsi qu'à la fin du chantier,</v>
          </cell>
          <cell r="D175"/>
          <cell r="E175"/>
        </row>
        <row r="176">
          <cell r="B176"/>
          <cell r="C176" t="str">
            <v>- réalisation des analyses correspondantes et diffusion des rapports au MO,</v>
          </cell>
          <cell r="D176"/>
          <cell r="E176"/>
        </row>
        <row r="177">
          <cell r="B177"/>
          <cell r="C177" t="str">
            <v>Il tient compte de tous les aléas et sujétions</v>
          </cell>
          <cell r="D177"/>
          <cell r="E177"/>
        </row>
        <row r="178">
          <cell r="B178"/>
          <cell r="C178"/>
          <cell r="D178"/>
          <cell r="E178"/>
        </row>
        <row r="179">
          <cell r="B179" t="str">
            <v>2</v>
          </cell>
          <cell r="C179" t="str">
            <v>TRAVAUX DE TERRASSEMENTS &amp; DE DEMOLITIONS DIVERSES</v>
          </cell>
          <cell r="D179"/>
          <cell r="E179"/>
        </row>
        <row r="180">
          <cell r="B180"/>
          <cell r="C180"/>
          <cell r="D180"/>
          <cell r="E180"/>
        </row>
        <row r="181">
          <cell r="B181" t="str">
            <v>2-1</v>
          </cell>
          <cell r="C181" t="str">
            <v>RABOTAGE DE CHAUSSEE</v>
          </cell>
          <cell r="D181">
            <v>9.5</v>
          </cell>
          <cell r="E181" t="str">
            <v>m²</v>
          </cell>
        </row>
        <row r="182">
          <cell r="B182"/>
          <cell r="C182" t="str">
            <v>Le mètre carré</v>
          </cell>
          <cell r="D182"/>
          <cell r="E182"/>
        </row>
        <row r="183">
          <cell r="B183"/>
          <cell r="C183"/>
          <cell r="D183"/>
          <cell r="E183"/>
        </row>
        <row r="184">
          <cell r="B184"/>
          <cell r="C184" t="str">
            <v>Ce prix rémunère au mètre carré le rabotage mécanique de chaussée sur toute l'épaisseur des matériaux bitumineux, il comprend notamment le chargement et l'évacuation des produits du rabotage en décharge agréée, la protection des ouvrages de surface, le balayage soigné, la récupération intégrale des matériaux et la main d'œuvre</v>
          </cell>
          <cell r="D184"/>
          <cell r="E184"/>
        </row>
        <row r="185">
          <cell r="B185"/>
          <cell r="C185" t="str">
            <v>Cela comprend :</v>
          </cell>
          <cell r="D185"/>
          <cell r="E185"/>
        </row>
        <row r="186">
          <cell r="B186"/>
          <cell r="C186" t="str">
            <v>- une épaisseur de rabotage variant de 10 à 25 cm constituée d'enrobés EB10 et EB14,</v>
          </cell>
          <cell r="D186"/>
          <cell r="E186"/>
        </row>
        <row r="187">
          <cell r="B187"/>
          <cell r="C187" t="str">
            <v>- la réalisation des travaux par phases avec interruptions éventuelles,</v>
          </cell>
          <cell r="D187"/>
          <cell r="E187"/>
        </row>
        <row r="188">
          <cell r="B188"/>
          <cell r="C188" t="str">
            <v>- les sujétions d'utilisation des engins appropriés à cette tâche.</v>
          </cell>
          <cell r="D188"/>
          <cell r="E188"/>
        </row>
        <row r="189">
          <cell r="B189"/>
          <cell r="C189" t="str">
            <v>Il tient compte de tous les aléas et sujétions.</v>
          </cell>
          <cell r="D189"/>
          <cell r="E189"/>
        </row>
        <row r="190">
          <cell r="B190"/>
          <cell r="C190"/>
          <cell r="D190"/>
          <cell r="E190"/>
        </row>
        <row r="191">
          <cell r="B191" t="str">
            <v>2-2</v>
          </cell>
          <cell r="C191" t="str">
            <v>DECOUPAGE DU REVETEMENT DE SURFACE</v>
          </cell>
          <cell r="D191">
            <v>4.5</v>
          </cell>
          <cell r="E191" t="str">
            <v>ml</v>
          </cell>
        </row>
        <row r="192">
          <cell r="B192"/>
          <cell r="C192" t="str">
            <v>Le mètre linéaire</v>
          </cell>
          <cell r="D192"/>
          <cell r="E192"/>
        </row>
        <row r="193">
          <cell r="B193"/>
          <cell r="C193"/>
          <cell r="D193"/>
          <cell r="E193"/>
        </row>
        <row r="194">
          <cell r="B194"/>
          <cell r="C194" t="str">
            <v>Ce prix rémunère le ml de découpage du revêtement de surface et comprend :</v>
          </cell>
          <cell r="D194"/>
          <cell r="E194"/>
        </row>
        <row r="195">
          <cell r="B195"/>
          <cell r="C195" t="str">
            <v>- le traçage,</v>
          </cell>
          <cell r="D195"/>
          <cell r="E195"/>
        </row>
        <row r="196">
          <cell r="B196"/>
          <cell r="C196" t="str">
            <v>- le découpage à la scie sur toute l'épaisseur du revêtement,</v>
          </cell>
          <cell r="D196"/>
          <cell r="E196"/>
        </row>
        <row r="197">
          <cell r="B197"/>
          <cell r="C197" t="str">
            <v>- l'amenée, le repli du matériel, toutes fournitures nécessaires à cette prestation et toutes autres sujétions.</v>
          </cell>
          <cell r="D197"/>
          <cell r="E197"/>
        </row>
        <row r="198">
          <cell r="B198"/>
          <cell r="C198" t="str">
            <v xml:space="preserve">Ce prix est utilisé pour la découpe du revêtement après travaux de mise en place du(es) réseau(x) pour l'épaulement avant réfection de la tranchée avec le revêtement de surface ; donc à réaliser avant application des matériaux bitumineux. </v>
          </cell>
          <cell r="D198"/>
          <cell r="E198"/>
        </row>
        <row r="199">
          <cell r="B199"/>
          <cell r="C199"/>
          <cell r="D199"/>
          <cell r="E199"/>
        </row>
        <row r="200">
          <cell r="B200" t="str">
            <v>2-3</v>
          </cell>
          <cell r="C200" t="str">
            <v>DECAISSEMENT Y COMPRIS DEMOLITION VOIRIE</v>
          </cell>
          <cell r="D200"/>
          <cell r="E200"/>
        </row>
        <row r="201">
          <cell r="B201"/>
          <cell r="C201" t="str">
            <v>Le mètre cube</v>
          </cell>
          <cell r="D201"/>
          <cell r="E201"/>
        </row>
        <row r="202">
          <cell r="B202"/>
          <cell r="C202"/>
          <cell r="D202"/>
          <cell r="E202"/>
        </row>
        <row r="203">
          <cell r="B203"/>
          <cell r="C203" t="str">
            <v>Ce prix rémunère les travaux de déblais en fouille pour décaissement de chaussée et toute surface imperméabilisée (avec des matériaux à base de bitume ou de béton), trottoirs, ..., en fond de fouille sans foisonnement y compris extraction de bloc rocheux avec utilisation ponctuelle du BRH (à l'apréciation du maître d'oeuvre) et dans l'encombrement des réseaux affleurants (tampons, bouches à clé...).</v>
          </cell>
          <cell r="D203"/>
          <cell r="E203"/>
        </row>
        <row r="204">
          <cell r="B204"/>
          <cell r="C204" t="str">
            <v>Ce prix comprend:</v>
          </cell>
          <cell r="D204"/>
          <cell r="E204"/>
        </row>
        <row r="205">
          <cell r="B205"/>
          <cell r="C205" t="str">
            <v xml:space="preserve"> - les piquetages nécessaires,</v>
          </cell>
          <cell r="D205"/>
          <cell r="E205"/>
        </row>
        <row r="206">
          <cell r="B206"/>
          <cell r="C206" t="str">
            <v xml:space="preserve"> - l'extraction de tous les déblais, le chargement, l'évacuation, le compactage, tous frais compris (ou le tri, l'extraction des gros éléments, la mise en stock, reprise et mise en remblai pour utilisation si des essais confirmes son utilisation possible)</v>
          </cell>
          <cell r="D206"/>
          <cell r="E206"/>
        </row>
        <row r="207">
          <cell r="B207"/>
          <cell r="C207" t="str">
            <v xml:space="preserve"> - les protections contre les eaux de toute nature pendant l'exécution des déblais et les frais d'évacuation des eaux , ainsi que la protection des plates formes contre les eaux de ruissellement et notamment l'éxecution de systèmes d'évacuation provisoire des eaux.</v>
          </cell>
          <cell r="D207"/>
          <cell r="E207"/>
        </row>
        <row r="208">
          <cell r="B208"/>
          <cell r="C208"/>
          <cell r="D208"/>
          <cell r="E208"/>
        </row>
        <row r="209">
          <cell r="B209" t="str">
            <v>2-3-1</v>
          </cell>
          <cell r="C209" t="str">
            <v>Décaissement de béton</v>
          </cell>
          <cell r="D209">
            <v>60</v>
          </cell>
          <cell r="E209" t="str">
            <v>m³</v>
          </cell>
        </row>
        <row r="210">
          <cell r="B210" t="str">
            <v>2-3-2</v>
          </cell>
          <cell r="C210" t="str">
            <v>Décaissement d'enrobés</v>
          </cell>
          <cell r="D210">
            <v>45</v>
          </cell>
          <cell r="E210" t="str">
            <v>m³</v>
          </cell>
        </row>
        <row r="211">
          <cell r="B211" t="str">
            <v>2-3-3</v>
          </cell>
          <cell r="C211" t="str">
            <v>Décaissement de maçonnerie ou béton armé de toute nature</v>
          </cell>
          <cell r="D211">
            <v>60</v>
          </cell>
          <cell r="E211" t="str">
            <v>m³</v>
          </cell>
        </row>
        <row r="212">
          <cell r="B212"/>
          <cell r="C212"/>
          <cell r="D212"/>
          <cell r="E212"/>
        </row>
        <row r="213">
          <cell r="B213" t="str">
            <v>2-4</v>
          </cell>
          <cell r="C213" t="str">
            <v xml:space="preserve">PLUS VALUE POUR TERRASSEMENT DANS L'ENCOMBREMENT DES RESEAUX </v>
          </cell>
          <cell r="D213">
            <v>50</v>
          </cell>
          <cell r="E213" t="str">
            <v>ml</v>
          </cell>
        </row>
        <row r="214">
          <cell r="B214"/>
          <cell r="C214" t="str">
            <v>Le mètre linéaire</v>
          </cell>
          <cell r="D214"/>
          <cell r="E214"/>
        </row>
        <row r="215">
          <cell r="B215"/>
          <cell r="C215"/>
          <cell r="D215"/>
          <cell r="E215"/>
        </row>
        <row r="216">
          <cell r="B216"/>
          <cell r="C216" t="str">
            <v>Ce poste rémunère les terrassements dans l'encombrement des réseaux du site quel que soit leur nature : Electricité, tuyau pluvial, cadre pluvial ou tout autre élément identifié sur le chantier.</v>
          </cell>
          <cell r="D216"/>
          <cell r="E216"/>
        </row>
        <row r="217">
          <cell r="B217"/>
          <cell r="C217" t="str">
            <v xml:space="preserve">Pour faire l'objet d'une rémunération, cet état de fait devra être constaté par le maître d'œuvre, dans le cas contraire, l'entreprise ne pourra demandé aucune rémunération.  </v>
          </cell>
          <cell r="D217"/>
          <cell r="E217"/>
        </row>
        <row r="218">
          <cell r="B218"/>
          <cell r="C218"/>
          <cell r="D218"/>
          <cell r="E218"/>
        </row>
        <row r="219">
          <cell r="B219" t="str">
            <v>2-5</v>
          </cell>
          <cell r="C219" t="str">
            <v>TERRASSEMENTS EN DEBLAIS DANS LA MASSE</v>
          </cell>
          <cell r="D219"/>
          <cell r="E219"/>
        </row>
        <row r="220">
          <cell r="B220"/>
          <cell r="C220" t="str">
            <v>Le mètre cube</v>
          </cell>
          <cell r="D220"/>
          <cell r="E220"/>
        </row>
        <row r="221">
          <cell r="B221"/>
          <cell r="C221"/>
          <cell r="D221"/>
          <cell r="E221"/>
        </row>
        <row r="222">
          <cell r="B222"/>
          <cell r="C222" t="str">
            <v>Ce prix rémunère le terrassement dans la masse.</v>
          </cell>
          <cell r="D222"/>
          <cell r="E222"/>
        </row>
        <row r="223">
          <cell r="B223"/>
          <cell r="C223" t="str">
            <v xml:space="preserve">Il comprend : </v>
          </cell>
          <cell r="D223"/>
          <cell r="E223"/>
        </row>
        <row r="224">
          <cell r="B224"/>
          <cell r="C224" t="str">
            <v>- L’exécution de la fouille par engins mécaniques en terrain de toute nature y compris rocher et béton, suivant les côtes du plan d'exécution et selon la technique choisie ; procédure d'exécution à fournir et à valider par le MOE (étude d'EXE),</v>
          </cell>
          <cell r="D224"/>
          <cell r="E224"/>
        </row>
        <row r="225">
          <cell r="B225"/>
          <cell r="C225" t="str">
            <v xml:space="preserve">- Les déviations éventuelles d'effluents ou autre arrivée d'eau avec l’installation d’un pompage si nécessaire, y compris la fourniture et mise en place des pompes, la fourniture et l’installation d’un groupe électrogène mobile insonorisé, la mise en place de(s) tuyau(x) souple(s) de surface jusqu'à un exutoire identifié et validé, la dépose et repose du matériel de pompage autant de fois que nécessaire et la gestion de l'évacuation des effluents ou de l'eau, </v>
          </cell>
          <cell r="D225"/>
          <cell r="E225"/>
        </row>
        <row r="226">
          <cell r="B226"/>
          <cell r="C226" t="str">
            <v>- La fourniture de bacs de stockage pour évacuer des effluents si nécessaire,</v>
          </cell>
          <cell r="D226"/>
          <cell r="E226"/>
        </row>
        <row r="227">
          <cell r="B227"/>
          <cell r="C227" t="str">
            <v>- L’épuisement et détournement éventuels des eaux souterraines et superficielles quelque soit le débit,</v>
          </cell>
          <cell r="D227"/>
          <cell r="E227"/>
        </row>
        <row r="228">
          <cell r="B228"/>
          <cell r="C228" t="str">
            <v xml:space="preserve">- Le chargement, le transport  et l’évacuation aux décharges publiques des gravois et tous matériaux extraits, </v>
          </cell>
          <cell r="D228"/>
          <cell r="E228"/>
        </row>
        <row r="229">
          <cell r="B229"/>
          <cell r="C229" t="str">
            <v>- la fourniture et mise en place des blindages conformément au CCTP et au Fascicule 70-1 si nécessaire,</v>
          </cell>
          <cell r="D229"/>
          <cell r="E229"/>
        </row>
        <row r="230">
          <cell r="B230"/>
          <cell r="C230" t="str">
            <v xml:space="preserve">- Les purges éventuelles, les dévoiements de réseaux et leur remise en état à l'issue de la pose du PR, </v>
          </cell>
          <cell r="D230"/>
          <cell r="E230"/>
        </row>
        <row r="231">
          <cell r="B231"/>
          <cell r="C231" t="str">
            <v>- Le maintien, la protection et le soutènement d’ouvrages de proximités existants, tels que murs de clôtures ou autres, ce qui inclus la mse en place d'un blindage dès les 1ers terrassements,</v>
          </cell>
          <cell r="D231"/>
          <cell r="E231"/>
        </row>
        <row r="232">
          <cell r="B232"/>
          <cell r="C232" t="str">
            <v>- Le réglage et le nivellement du(es) fond(s) de fouille si présent,</v>
          </cell>
          <cell r="D232"/>
          <cell r="E232"/>
        </row>
        <row r="233">
          <cell r="B233"/>
          <cell r="C233" t="str">
            <v xml:space="preserve">- La réfection provisoire de voirie, trottoirs, bordures ou rigoles avec réutilisation des matériaux déposés et entretien jusqu’à réfection définitive, </v>
          </cell>
          <cell r="D233"/>
          <cell r="E233"/>
        </row>
        <row r="234">
          <cell r="B234"/>
          <cell r="C234" t="str">
            <v xml:space="preserve">- La réparation de tous les dégâts causés aux canalisations diverses ou aux propriétés riveraines, </v>
          </cell>
          <cell r="D234"/>
          <cell r="E234"/>
        </row>
        <row r="235">
          <cell r="B235"/>
          <cell r="C235" t="str">
            <v xml:space="preserve">- L’emploi d’engins spécifiques si nécessaire y compris amené et repli, tels que matériel de décroutage, fraise, le BRH, trancheuse..., </v>
          </cell>
          <cell r="D235"/>
          <cell r="E235"/>
        </row>
        <row r="236">
          <cell r="B236"/>
          <cell r="C236" t="str">
            <v xml:space="preserve">Il tient compte de tous les aléas et sujétions. </v>
          </cell>
          <cell r="D236"/>
          <cell r="E236"/>
        </row>
        <row r="237">
          <cell r="B237"/>
          <cell r="C237"/>
          <cell r="D237"/>
          <cell r="E237"/>
        </row>
        <row r="238">
          <cell r="B238" t="str">
            <v>2-5-1</v>
          </cell>
          <cell r="C238" t="str">
            <v>Terrassements en déblais</v>
          </cell>
          <cell r="D238"/>
          <cell r="E238" t="str">
            <v>m³</v>
          </cell>
        </row>
        <row r="239">
          <cell r="B239" t="str">
            <v>2-5-2</v>
          </cell>
          <cell r="C239" t="str">
            <v>Plus-value pour terrassements en déblais dans la roche (BRH - Fraise - Trancheuse)</v>
          </cell>
          <cell r="D239"/>
          <cell r="E239" t="str">
            <v>m³</v>
          </cell>
        </row>
        <row r="240">
          <cell r="B240" t="str">
            <v>2-5-3</v>
          </cell>
          <cell r="C240" t="str">
            <v>Plus-value pour stockage des matériaux extraits issus du décapage sur 20 cm</v>
          </cell>
          <cell r="D240"/>
          <cell r="E240" t="str">
            <v>m³</v>
          </cell>
        </row>
        <row r="241">
          <cell r="B241" t="str">
            <v>2-5-4</v>
          </cell>
          <cell r="C241" t="str">
            <v>Plus-value pour stockage des matériaux extraits issus du substratum calcaire sur 20 cm</v>
          </cell>
          <cell r="D241"/>
          <cell r="E241" t="str">
            <v>m³</v>
          </cell>
        </row>
        <row r="242">
          <cell r="B242"/>
          <cell r="C242"/>
          <cell r="D242"/>
          <cell r="E242"/>
        </row>
        <row r="243">
          <cell r="B243" t="str">
            <v>2-6</v>
          </cell>
          <cell r="C243" t="str">
            <v>REMBLAIS D'APPORT</v>
          </cell>
          <cell r="D243">
            <v>0</v>
          </cell>
          <cell r="E243"/>
        </row>
        <row r="244">
          <cell r="B244"/>
          <cell r="C244" t="str">
            <v>Forfait</v>
          </cell>
          <cell r="D244"/>
          <cell r="E244"/>
        </row>
        <row r="245">
          <cell r="B245"/>
          <cell r="C245"/>
          <cell r="D245"/>
          <cell r="E245"/>
        </row>
        <row r="246">
          <cell r="B246"/>
          <cell r="C246" t="str">
            <v xml:space="preserve">Ce prix rémunère au forfait toutes les opérations nécessaires à la mise hors service du poste existant après le raccordement du nouveau PR ; vidange, désinfection, démolition de la chambre de vanne et du regard d'entrée amont, et évacuation, ainsi que les déconnections et l'évacuation de tous les équipements (tuyaux, pompes...).
Il comprend: 
- la vidange complète de la bâche par pompage
- la désinfection de tout l’ouvrage 
- le terrassement
- l'abattage de l'arbre à l'extérieur (figuier) y compris le retrait de la souche et des racines
- la démolition jusqu'à la dalle du bâti extérieur en prenant toutes les précautions pour protéger l'ouverture du puits dans la dalle y compris la réfection de la dalle avec un ragréage au béton
- l’étaiement des ouvrages de proximité ; mur, chambre, regard…
- l’évacuation de tous les matériaux de démolition y compris la clôture et autres ouvrages du site à la convenance du maître d'ouvrage, en décharge agréée y compris les eaux de vidanges dans un centre agréé
- la mise en place d’une cuve de dimension suffisante pour le stockage des effluents de jour comme de nuit avec leur évacuation en fin de journée y compris la fourniture et mise en place de tout le matériel de pompage et de dévoiement des eaux usées et le retrait de l’installation complète en fin de chantier
- l'obturation des orifices laissés par les conduites retirées dans la cuve conservée
- la conservation de la conduite de surverse existante avec le remplacement du clapet de nez en sortie de talus part un clapet de nez en fonte y compris le scellement dans la tête d'ouvrage existante
Le nettoyage et le débroussaillage de toute la parcelle, ainsi que la remise en état du site y compris à l'extérieur autour du bâti démoli et de l'arbre abattu, ainsi que le confortement de l'abri compteur vertical ErDF en bord de talus.
Il tient compte de tous les aléas et sujétions de réalisation et de main d’œuvre.
</v>
          </cell>
          <cell r="D246"/>
          <cell r="E246"/>
        </row>
        <row r="247">
          <cell r="B247"/>
          <cell r="C247" t="str">
            <v>Il s'agit des remblais tel que décrits au CCTP et exécuté selon ses préconisations.</v>
          </cell>
          <cell r="D247"/>
          <cell r="E247"/>
        </row>
        <row r="248">
          <cell r="B248"/>
          <cell r="C248"/>
          <cell r="D248"/>
          <cell r="E248"/>
        </row>
        <row r="249">
          <cell r="B249" t="str">
            <v>2-6-1</v>
          </cell>
          <cell r="C249" t="str">
            <v>Remblais d'apport pour le Poste de refoulement</v>
          </cell>
          <cell r="D249">
            <v>7500</v>
          </cell>
          <cell r="E249" t="str">
            <v>Fft</v>
          </cell>
        </row>
        <row r="250">
          <cell r="B250" t="str">
            <v>2-6-2</v>
          </cell>
          <cell r="C250" t="str">
            <v>Remblais pour la plateforme du Poste de refoulement</v>
          </cell>
          <cell r="D250">
            <v>1000</v>
          </cell>
          <cell r="E250" t="str">
            <v>Fft</v>
          </cell>
        </row>
        <row r="251">
          <cell r="B251"/>
          <cell r="C251"/>
          <cell r="D251"/>
          <cell r="E251"/>
        </row>
        <row r="252">
          <cell r="B252" t="str">
            <v>2-7</v>
          </cell>
          <cell r="C252" t="str">
            <v>RETRAIT DE PAVES EXISTANT</v>
          </cell>
          <cell r="D252">
            <v>1500</v>
          </cell>
          <cell r="E252" t="str">
            <v>Fft</v>
          </cell>
        </row>
        <row r="253">
          <cell r="B253"/>
          <cell r="C253" t="str">
            <v>Forfait</v>
          </cell>
          <cell r="D253"/>
          <cell r="E253"/>
        </row>
        <row r="254">
          <cell r="B254"/>
          <cell r="C254"/>
          <cell r="D254"/>
          <cell r="E254"/>
        </row>
        <row r="255">
          <cell r="B255"/>
          <cell r="C255" t="str">
            <v>Ce prix rémunère le retrait des pavés existants, sur une surface proche des 150m² et identifié sur le plan, de façon à pouvoir finaliser le pavage lors de la reprise de la place.</v>
          </cell>
          <cell r="D255"/>
          <cell r="E255"/>
        </row>
        <row r="256">
          <cell r="B256"/>
          <cell r="C256" t="str">
            <v xml:space="preserve">L'entreprise doit mettre en place les précautions nécessaire pour retirer les pavés et sauvegarder ceux en place. </v>
          </cell>
          <cell r="D256"/>
          <cell r="E256"/>
        </row>
        <row r="257">
          <cell r="B257"/>
          <cell r="C257" t="str">
            <v>Il tient compte de tous les aléas et sujétion et s'applique à la surface retirée selon le plan ; aucune indemnité e pourra être demandé si des pavés supplémentaires sont enlevés.</v>
          </cell>
          <cell r="D257"/>
          <cell r="E257"/>
        </row>
        <row r="258">
          <cell r="B258"/>
          <cell r="C258" t="str">
            <v>Ce poste comprend l'enlèvement et l'évacuation des pavés y compris du lit de pose.</v>
          </cell>
          <cell r="D258"/>
          <cell r="E258"/>
        </row>
        <row r="259">
          <cell r="B259"/>
          <cell r="C259"/>
          <cell r="D259"/>
          <cell r="E259"/>
        </row>
        <row r="260">
          <cell r="B260" t="str">
            <v>2-8</v>
          </cell>
          <cell r="C260" t="str">
            <v xml:space="preserve">OUVERTURE DE TRANCHEE </v>
          </cell>
          <cell r="D260"/>
          <cell r="E260" t="str">
            <v>ml</v>
          </cell>
        </row>
        <row r="261">
          <cell r="B261"/>
          <cell r="C261" t="str">
            <v>Le mètre linéaire</v>
          </cell>
          <cell r="D261"/>
          <cell r="E261"/>
        </row>
        <row r="262">
          <cell r="B262"/>
          <cell r="C262"/>
          <cell r="D262"/>
          <cell r="E262"/>
        </row>
        <row r="263">
          <cell r="B263"/>
          <cell r="C263" t="str">
            <v xml:space="preserve">Ouverture de tranchées, aux engins mécaniques, en terrain de toute nature,  comprenant : </v>
          </cell>
          <cell r="D263"/>
          <cell r="E263"/>
        </row>
        <row r="264">
          <cell r="B264"/>
          <cell r="C264" t="str">
            <v>- profondeur jusqu'à 2,00 m,</v>
          </cell>
          <cell r="D264"/>
          <cell r="E264"/>
        </row>
        <row r="265">
          <cell r="B265"/>
          <cell r="C265" t="str">
            <v>- le sciage des bords de tranchée et la démolition de la chaussée existante jusqu'à 10 cm d'épaisseur,</v>
          </cell>
          <cell r="D265"/>
          <cell r="E265"/>
        </row>
        <row r="266">
          <cell r="B266"/>
          <cell r="C266" t="str">
            <v>- la préparation du sol, la correction et le réglage du fond de fouille,</v>
          </cell>
          <cell r="D266"/>
          <cell r="E266"/>
        </row>
        <row r="267">
          <cell r="B267"/>
          <cell r="C267" t="str">
            <v>- l'utilisation du BRH,</v>
          </cell>
          <cell r="D267"/>
          <cell r="E267"/>
        </row>
        <row r="268">
          <cell r="B268"/>
          <cell r="C268" t="str">
            <v>- les purges éventuelles et ponctuelles avec BRH,</v>
          </cell>
          <cell r="D268"/>
          <cell r="E268"/>
        </row>
        <row r="269">
          <cell r="B269"/>
          <cell r="C269" t="str">
            <v>- les épuisements des eaux d'infiltration jusqu'à 50 m3/h, le détournement des eaux de ruissellement,</v>
          </cell>
          <cell r="D269"/>
          <cell r="E269"/>
        </row>
        <row r="270">
          <cell r="B270"/>
          <cell r="C270" t="str">
            <v>- Les déviations ou pompage éventuelles des effluents amonts vers un ouvrage aval en fonctionnement,</v>
          </cell>
          <cell r="D270"/>
          <cell r="E270"/>
        </row>
        <row r="271">
          <cell r="B271"/>
          <cell r="C271" t="str">
            <v>- La fourniture et pose du blindage au delà de 1,30 m,</v>
          </cell>
          <cell r="D271"/>
          <cell r="E271"/>
        </row>
        <row r="272">
          <cell r="B272"/>
          <cell r="C272" t="str">
            <v>- la constitution du lit de pose de 0.10 m d'épaisseur minimum, l'enrobage des canalisations jusqu'à + 0.20 m de la génératrice supérieure lorsque la couverture le permet avec du gravier 2/6, 3/8 ou 8/15 pour le réseau si présence d'eau avec un géotextile de filtration ou du sable 0/10 sans présence d'eau dans la fouille (à l'appréciation du maître d'oeuvre),</v>
          </cell>
          <cell r="D272"/>
          <cell r="E272"/>
        </row>
        <row r="273">
          <cell r="B273"/>
          <cell r="C273" t="str">
            <v>- la constitution du lit de pose de 0.10 m d'épaisseur minimum, l'enrobage des fourreaux jusqu'à + 0.20 m de la génératrice supérieure avec du sable 0/6 pour les réseaux secs,</v>
          </cell>
          <cell r="D273"/>
          <cell r="E273"/>
        </row>
        <row r="274">
          <cell r="B274"/>
          <cell r="C274" t="str">
            <v>- l'évacuation de tous les matériaux extraits (correspondant au volume de sable, du tuyau, de tous les matériaux jusqu'au niveau de la surface existante...),</v>
          </cell>
          <cell r="D274"/>
          <cell r="E274"/>
        </row>
        <row r="275">
          <cell r="B275"/>
          <cell r="C275" t="str">
            <v>- les sur-largeurs nécessaires en cas de blindage,</v>
          </cell>
          <cell r="D275"/>
          <cell r="E275"/>
        </row>
        <row r="276">
          <cell r="B276"/>
          <cell r="C276" t="str">
            <v>- les dégagements manuels des ouvrages rencontrés ou croisés jusqu'à un diamètre Ø500, leurs étaiements pour assurer leur sauvegarde et leur maintien pendant et après les travaux,</v>
          </cell>
          <cell r="D276"/>
          <cell r="E276"/>
        </row>
        <row r="277">
          <cell r="B277"/>
          <cell r="C277" t="str">
            <v>- la mise en place et maintenance des dispositifs de sécurité et de signalisation, toutes mesures nécessaires pour assurer la circulation et l'accès des riverains,</v>
          </cell>
          <cell r="D277"/>
          <cell r="E277"/>
        </row>
        <row r="278">
          <cell r="B278"/>
          <cell r="C278" t="str">
            <v>- l'entretien des remblais,</v>
          </cell>
          <cell r="D278"/>
          <cell r="E278"/>
        </row>
        <row r="279">
          <cell r="B279"/>
          <cell r="C279" t="str">
            <v>- toutes fournitures, façon, main d’œuvre et autres sujétions.</v>
          </cell>
          <cell r="D279"/>
          <cell r="E279"/>
        </row>
        <row r="280">
          <cell r="B280"/>
          <cell r="C280" t="str">
            <v xml:space="preserve"> La tranchée sera d'une largeur équivalente aux prescriptions du fascicule 70-1 selon la profondeur et mesurée contradictoirement.</v>
          </cell>
          <cell r="D280"/>
          <cell r="E280"/>
        </row>
        <row r="281">
          <cell r="B281"/>
          <cell r="C281"/>
          <cell r="D281"/>
          <cell r="E281"/>
        </row>
        <row r="282">
          <cell r="B282" t="str">
            <v>2-8-1</v>
          </cell>
          <cell r="C282" t="str">
            <v>- Pour pose de canalisation des Eaux Usées : 200 ≤ DN ≤ 400</v>
          </cell>
          <cell r="D282">
            <v>85</v>
          </cell>
          <cell r="E282" t="str">
            <v>ml</v>
          </cell>
        </row>
        <row r="283">
          <cell r="B283" t="str">
            <v>2-8-2</v>
          </cell>
          <cell r="C283" t="str">
            <v>- Pour pose de conduite d'Eau Potable : 60 ≤ DN ≤ 100</v>
          </cell>
          <cell r="D283">
            <v>45</v>
          </cell>
          <cell r="E283" t="str">
            <v>ml</v>
          </cell>
        </row>
        <row r="284">
          <cell r="B284" t="str">
            <v>2-8-3</v>
          </cell>
          <cell r="C284" t="str">
            <v>- Pour pose de conduite d'Eau Potable : 100 &lt; DN ≤ 200</v>
          </cell>
          <cell r="D284">
            <v>60</v>
          </cell>
          <cell r="E284" t="str">
            <v>ml</v>
          </cell>
        </row>
        <row r="285">
          <cell r="B285" t="str">
            <v>2-8-4</v>
          </cell>
          <cell r="C285" t="str">
            <v>- Pour pose de conduite d'Eau Potable : 200 &lt; DN ≤ 300</v>
          </cell>
          <cell r="D285">
            <v>75</v>
          </cell>
          <cell r="E285" t="str">
            <v>ml</v>
          </cell>
        </row>
        <row r="286">
          <cell r="B286" t="str">
            <v>2-8-5</v>
          </cell>
          <cell r="C286" t="str">
            <v>- Pour pose de canalisation de Refoulement des Eaux Usées : 63 ≤ DN ≤ 90</v>
          </cell>
          <cell r="D286">
            <v>45</v>
          </cell>
          <cell r="E286" t="str">
            <v>ml</v>
          </cell>
        </row>
        <row r="287">
          <cell r="B287" t="str">
            <v>2-8-6</v>
          </cell>
          <cell r="C287" t="str">
            <v>- Pour pose de canalisation de Refoulement des Eaux Usées : 90 &lt; DN ≤ 125</v>
          </cell>
          <cell r="D287">
            <v>50</v>
          </cell>
          <cell r="E287" t="str">
            <v>ml</v>
          </cell>
        </row>
        <row r="288">
          <cell r="B288" t="str">
            <v>2-8-7</v>
          </cell>
          <cell r="C288" t="str">
            <v>- Pour pose de canalisation des Eaux Pluviales : 300 ≤ DN ≤ 500</v>
          </cell>
          <cell r="D288">
            <v>95</v>
          </cell>
          <cell r="E288" t="str">
            <v>ml</v>
          </cell>
        </row>
        <row r="289">
          <cell r="B289" t="str">
            <v>2-8-8</v>
          </cell>
          <cell r="C289" t="str">
            <v>- Pour pose de Fourreaux pour réseaux secs : 40 ≤ DN ≤ 160</v>
          </cell>
          <cell r="D289">
            <v>45</v>
          </cell>
          <cell r="E289" t="str">
            <v>ml</v>
          </cell>
        </row>
        <row r="290">
          <cell r="B290" t="str">
            <v>2-8-9</v>
          </cell>
          <cell r="C290" t="str">
            <v>- Plus-value pour ouverture dans la roche ou nature de sol indurée</v>
          </cell>
          <cell r="D290">
            <v>55</v>
          </cell>
          <cell r="E290" t="str">
            <v>ml</v>
          </cell>
        </row>
        <row r="291">
          <cell r="B291"/>
          <cell r="C291"/>
          <cell r="D291"/>
          <cell r="E291"/>
        </row>
        <row r="292">
          <cell r="B292" t="str">
            <v>2-9</v>
          </cell>
          <cell r="C292" t="str">
            <v>GEOTEXTILE DE VOIRIE ANTI-CONTAMINANT ET DE RENFORCEMENT</v>
          </cell>
          <cell r="D292"/>
          <cell r="E292" t="str">
            <v>m²</v>
          </cell>
        </row>
        <row r="293">
          <cell r="B293"/>
          <cell r="C293" t="str">
            <v>Le mètre carré</v>
          </cell>
          <cell r="D293"/>
          <cell r="E293"/>
        </row>
        <row r="294">
          <cell r="B294"/>
          <cell r="C294"/>
          <cell r="D294"/>
          <cell r="E294"/>
        </row>
        <row r="295">
          <cell r="B295"/>
          <cell r="C295" t="str">
            <v>Ce prix rémunère au mètre carré la fourniture et la mise en place d'un Géotextile anti-contaminant et de renforcement sur la Partie Supérieure des Terrassements (PST) en protection des matériaux de remblais avec un recouvrement entre lés de 20 centimètres,  il comprend toutes les sujétions inhérentes à ce poste.</v>
          </cell>
          <cell r="D295"/>
          <cell r="E295"/>
        </row>
        <row r="296">
          <cell r="B296"/>
          <cell r="C296" t="str">
            <v>Il est mesuré au mètre carré mis en place hors recouvrement des 20 cm entre les lés.</v>
          </cell>
          <cell r="D296"/>
          <cell r="E296"/>
        </row>
        <row r="297">
          <cell r="B297"/>
          <cell r="C297"/>
          <cell r="D297"/>
          <cell r="E297"/>
        </row>
        <row r="298">
          <cell r="B298" t="str">
            <v>2-10</v>
          </cell>
          <cell r="C298" t="str">
            <v>REMBLAIEMENT EN MATERIAUX DE TYPE GNT</v>
          </cell>
          <cell r="D298"/>
          <cell r="E298"/>
        </row>
        <row r="299">
          <cell r="B299"/>
          <cell r="C299" t="str">
            <v>Le mètre cube</v>
          </cell>
          <cell r="D299"/>
          <cell r="E299"/>
        </row>
        <row r="300">
          <cell r="B300"/>
          <cell r="C300"/>
          <cell r="D300"/>
          <cell r="E300"/>
        </row>
        <row r="301">
          <cell r="B301"/>
          <cell r="C301" t="str">
            <v>Ce poste de prix comprend le matériau que l'entreprise devra soumettre à l'agrément du maître d'œuvre.</v>
          </cell>
          <cell r="D301"/>
          <cell r="E301"/>
        </row>
        <row r="302">
          <cell r="B302"/>
          <cell r="C302" t="str">
            <v>Selon son utilisation :</v>
          </cell>
          <cell r="D302"/>
          <cell r="E302"/>
        </row>
        <row r="303">
          <cell r="B303"/>
          <cell r="C303" t="str">
            <v xml:space="preserve">        =&gt; se conformer au CCTP - matériau de type G (GTR2023) ou D (GTR2000) avec granulométrie ≤ 50 mm.</v>
          </cell>
          <cell r="D303"/>
          <cell r="E303"/>
        </row>
        <row r="304">
          <cell r="B304"/>
          <cell r="C304" t="str">
            <v xml:space="preserve">        =&gt; ce prix rémunère, au mètre cube, la fourniture, le transport et la mise en oeuvre de matériaux concassés 0/20 pour la réalisation de tous les remblais y compris couche de forme ou de structure, avec réglage, arrosage et compactage par couches successives.</v>
          </cell>
          <cell r="D304"/>
          <cell r="E304"/>
        </row>
        <row r="305">
          <cell r="B305" t="str">
            <v>2-10-1</v>
          </cell>
          <cell r="C305" t="str">
            <v>GNT de carrière</v>
          </cell>
          <cell r="D305"/>
          <cell r="E305" t="str">
            <v>m³</v>
          </cell>
        </row>
        <row r="306">
          <cell r="B306" t="str">
            <v>2-10-2</v>
          </cell>
          <cell r="C306" t="str">
            <v>GNT fabriquée sur site et mise en œuvre</v>
          </cell>
          <cell r="D306"/>
          <cell r="E306" t="str">
            <v>m³</v>
          </cell>
        </row>
        <row r="307">
          <cell r="B307" t="str">
            <v>2-10-3</v>
          </cell>
          <cell r="C307" t="str">
            <v>GNT recyclée</v>
          </cell>
          <cell r="D307">
            <v>40</v>
          </cell>
          <cell r="E307" t="str">
            <v>m³</v>
          </cell>
        </row>
        <row r="308">
          <cell r="B308"/>
          <cell r="C308"/>
          <cell r="D308"/>
          <cell r="E308"/>
        </row>
        <row r="309">
          <cell r="B309" t="str">
            <v>2-11</v>
          </cell>
          <cell r="C309" t="str">
            <v>REMBLAIEMENT PURGE EN DRAINANT CONCASSE 80/100</v>
          </cell>
          <cell r="D309"/>
          <cell r="E309" t="str">
            <v>m³</v>
          </cell>
        </row>
        <row r="310">
          <cell r="B310"/>
          <cell r="C310" t="str">
            <v>Le mètre cube</v>
          </cell>
          <cell r="D310"/>
          <cell r="E310"/>
        </row>
        <row r="311">
          <cell r="B311"/>
          <cell r="C311"/>
          <cell r="D311"/>
          <cell r="E311"/>
        </row>
        <row r="312">
          <cell r="B312"/>
          <cell r="C312" t="str">
            <v>Ce prix rémunère au mètre cube la fourniture et la mise en œuvre de matériaux 80/100 pour consolidation de fouille après une purge.</v>
          </cell>
          <cell r="D312"/>
          <cell r="E312"/>
        </row>
        <row r="313">
          <cell r="B313"/>
          <cell r="C313" t="str">
            <v>Il comprend :</v>
          </cell>
          <cell r="D313"/>
          <cell r="E313"/>
        </row>
        <row r="314">
          <cell r="B314"/>
          <cell r="C314" t="str">
            <v>La fourniture du matériau.</v>
          </cell>
          <cell r="D314"/>
          <cell r="E314"/>
        </row>
        <row r="315">
          <cell r="B315"/>
          <cell r="C315" t="str">
            <v xml:space="preserve">Le chargement au lieu d’emprunt, </v>
          </cell>
          <cell r="D315"/>
          <cell r="E315"/>
        </row>
        <row r="316">
          <cell r="B316"/>
          <cell r="C316" t="str">
            <v>Le transport et le déchargement au lieu d’emploi.</v>
          </cell>
          <cell r="D316"/>
          <cell r="E316"/>
        </row>
        <row r="317">
          <cell r="B317"/>
          <cell r="C317" t="str">
            <v xml:space="preserve">La mise en œuvre en tranchée ouverte ou sur la plateforme par couches de 0.20m d’épaisseur compactées. </v>
          </cell>
          <cell r="D317"/>
          <cell r="E317"/>
        </row>
        <row r="318">
          <cell r="B318"/>
          <cell r="C318" t="str">
            <v>Il tient compte de tous les aléas et sujétions.</v>
          </cell>
          <cell r="D318"/>
          <cell r="E318"/>
        </row>
        <row r="319">
          <cell r="B319"/>
          <cell r="C319"/>
          <cell r="D319"/>
          <cell r="E319"/>
        </row>
        <row r="320">
          <cell r="B320" t="str">
            <v>2-12</v>
          </cell>
          <cell r="C320" t="str">
            <v>REMBLAIEMENT EN MATERIAUX DRAINANTS  20/40</v>
          </cell>
          <cell r="D320">
            <v>0</v>
          </cell>
          <cell r="E320" t="str">
            <v>m³</v>
          </cell>
        </row>
        <row r="321">
          <cell r="B321"/>
          <cell r="C321" t="str">
            <v>Le mètre cube</v>
          </cell>
          <cell r="D321"/>
          <cell r="E321"/>
        </row>
        <row r="322">
          <cell r="B322"/>
          <cell r="C322"/>
          <cell r="D322"/>
          <cell r="E322"/>
        </row>
        <row r="323">
          <cell r="B323"/>
          <cell r="C323" t="str">
            <v>Ce prix rémunère au mètre cube la fourniture et la mise en œuvre d'une sous couche drainante en matériaux 20/40 en fond de fouille ou sur la plateforme.</v>
          </cell>
          <cell r="D323"/>
          <cell r="E323"/>
        </row>
        <row r="324">
          <cell r="B324"/>
          <cell r="C324" t="str">
            <v>Il comprend :</v>
          </cell>
          <cell r="D324"/>
          <cell r="E324"/>
        </row>
        <row r="325">
          <cell r="B325"/>
          <cell r="C325" t="str">
            <v>- La fourniture du matériau.</v>
          </cell>
          <cell r="D325"/>
          <cell r="E325"/>
        </row>
        <row r="326">
          <cell r="B326"/>
          <cell r="C326" t="str">
            <v>- Le chargement au lieu d’emprunt, le transport et le déchargement au lieu d’emploi.</v>
          </cell>
          <cell r="D326"/>
          <cell r="E326"/>
        </row>
        <row r="327">
          <cell r="B327"/>
          <cell r="C327" t="str">
            <v>- La mise en œuvre au droit de la purge par couches de 0.20m d’épaisseur compactées (mises en place)</v>
          </cell>
          <cell r="D327"/>
          <cell r="E327"/>
        </row>
        <row r="328">
          <cell r="B328"/>
          <cell r="C328" t="str">
            <v xml:space="preserve"> Il tient compte de tous les aléas et sujétions.</v>
          </cell>
          <cell r="D328"/>
          <cell r="E328"/>
        </row>
        <row r="329">
          <cell r="B329"/>
          <cell r="C329"/>
          <cell r="D329"/>
          <cell r="E329"/>
        </row>
        <row r="330">
          <cell r="B330" t="str">
            <v>2-13</v>
          </cell>
          <cell r="C330" t="str">
            <v>DEMOLITIONS DE MACONNERIE</v>
          </cell>
          <cell r="D330">
            <v>75</v>
          </cell>
          <cell r="E330" t="str">
            <v>m³</v>
          </cell>
        </row>
        <row r="331">
          <cell r="B331"/>
          <cell r="C331" t="str">
            <v>Le mètre cube</v>
          </cell>
          <cell r="D331"/>
          <cell r="E331"/>
        </row>
        <row r="332">
          <cell r="B332"/>
          <cell r="C332"/>
          <cell r="D332"/>
          <cell r="E332"/>
        </row>
        <row r="333">
          <cell r="B333"/>
          <cell r="C333" t="str">
            <v>Ce prix rémunère au mètre cube TOUTES les démolitions de maçonnerie en béton ordinaire quelque soit l’ouvrage et comprend :</v>
          </cell>
          <cell r="D333"/>
          <cell r="E333"/>
        </row>
        <row r="334">
          <cell r="B334"/>
          <cell r="C334" t="str">
            <v>- L'utilisation du matériel adapté, du BRH ou du marteau pneumatique manuel s'il s'agit d'une personne.</v>
          </cell>
          <cell r="D334"/>
          <cell r="E334"/>
        </row>
        <row r="335">
          <cell r="B335"/>
          <cell r="C335" t="str">
            <v>- Les plus values pour travail manuel et la proximité de réseaux existants.</v>
          </cell>
          <cell r="D335"/>
          <cell r="E335"/>
        </row>
        <row r="336">
          <cell r="B336"/>
          <cell r="C336" t="str">
            <v>- Le sectionnement des aciers lorsqu'ils sont présents.</v>
          </cell>
          <cell r="D336"/>
          <cell r="E336"/>
        </row>
        <row r="337">
          <cell r="B337"/>
          <cell r="C337" t="str">
            <v>- Le chargement et l’évacuation des gravois aux décharges agréées.</v>
          </cell>
          <cell r="D337"/>
          <cell r="E337"/>
        </row>
        <row r="338">
          <cell r="B338"/>
          <cell r="C338" t="str">
            <v>Il tient compte de tous les aléas et sujétions.</v>
          </cell>
          <cell r="D338"/>
          <cell r="E338"/>
        </row>
        <row r="339">
          <cell r="B339"/>
          <cell r="C339"/>
          <cell r="D339"/>
          <cell r="E339"/>
        </row>
        <row r="340">
          <cell r="B340" t="str">
            <v>2-14</v>
          </cell>
          <cell r="C340" t="str">
            <v>PLUS VALUE POUR CROISEMENT D'OUVRAGES</v>
          </cell>
          <cell r="D340"/>
          <cell r="E340"/>
        </row>
        <row r="341">
          <cell r="B341"/>
          <cell r="C341" t="str">
            <v>L'unité</v>
          </cell>
          <cell r="D341"/>
          <cell r="E341"/>
        </row>
        <row r="342">
          <cell r="B342"/>
          <cell r="C342"/>
          <cell r="D342"/>
          <cell r="E342"/>
        </row>
        <row r="343">
          <cell r="B343"/>
          <cell r="C343" t="str">
            <v xml:space="preserve">Ce prix rémunère les travaux indispensables aux croisements des réseaux existants par le projet y compris dégagement à l'engin mécanique ou à la main,  protection, et soutènement conformément aux prescriptions des concessionnaires, le relevé in situ et leur restitution sur plan de récolement... </v>
          </cell>
          <cell r="D343"/>
          <cell r="E343"/>
        </row>
        <row r="344">
          <cell r="B344"/>
          <cell r="C344" t="str">
            <v>Il tient compte de tous les aléas et sujétions.</v>
          </cell>
          <cell r="D344"/>
          <cell r="E344"/>
        </row>
        <row r="345">
          <cell r="B345"/>
          <cell r="C345"/>
          <cell r="D345"/>
          <cell r="E345"/>
        </row>
        <row r="346">
          <cell r="B346" t="str">
            <v>2-14-1</v>
          </cell>
          <cell r="C346" t="str">
            <v xml:space="preserve"> - Pour des ouvrages compris 501 &lt; DN ≤ 800</v>
          </cell>
          <cell r="D346">
            <v>350</v>
          </cell>
          <cell r="E346" t="str">
            <v>u</v>
          </cell>
        </row>
        <row r="347">
          <cell r="B347" t="str">
            <v>2-14-2</v>
          </cell>
          <cell r="C347" t="str">
            <v xml:space="preserve"> - Pour des ouvrages compris 801 &lt; DN ≤ 1000</v>
          </cell>
          <cell r="D347">
            <v>450</v>
          </cell>
          <cell r="E347" t="str">
            <v>u</v>
          </cell>
        </row>
        <row r="348">
          <cell r="B348" t="str">
            <v>2-14-3</v>
          </cell>
          <cell r="C348" t="str">
            <v xml:space="preserve"> - Pour des ouvrages de DN &gt; 1001</v>
          </cell>
          <cell r="D348">
            <v>850</v>
          </cell>
          <cell r="E348" t="str">
            <v>u</v>
          </cell>
        </row>
        <row r="349">
          <cell r="B349"/>
          <cell r="C349"/>
          <cell r="D349"/>
          <cell r="E349"/>
        </row>
        <row r="350">
          <cell r="B350" t="str">
            <v>2-15</v>
          </cell>
          <cell r="C350" t="str">
            <v>PLUS VALUE POUR LONGEMENT DE RESEAUX</v>
          </cell>
          <cell r="D350">
            <v>25</v>
          </cell>
          <cell r="E350" t="str">
            <v>ml</v>
          </cell>
        </row>
        <row r="351">
          <cell r="B351"/>
          <cell r="C351" t="str">
            <v>Le mètre linéaire</v>
          </cell>
          <cell r="D351"/>
          <cell r="E351"/>
        </row>
        <row r="352">
          <cell r="B352"/>
          <cell r="C352"/>
          <cell r="D352"/>
          <cell r="E352"/>
        </row>
        <row r="353">
          <cell r="B353"/>
          <cell r="C353" t="str">
            <v>Ce prix rémunère la plus value pour longement de réseaux existants sur plus de 10 ml de tranchée. Le prix sera appliqué au mètre linéaire de tranchée dont les réseaux de part et d'autre sont distants de moins de 50 cm ; cela inclus leur relevé in situ pour les retranscrire sur le plan de récolement.</v>
          </cell>
          <cell r="D353"/>
          <cell r="E353"/>
        </row>
        <row r="354">
          <cell r="B354"/>
          <cell r="C354" t="str">
            <v>Il tient compte de tous les aléas et sujétions.</v>
          </cell>
          <cell r="D354"/>
          <cell r="E354"/>
        </row>
        <row r="355">
          <cell r="B355"/>
          <cell r="C355"/>
          <cell r="D355"/>
          <cell r="E355"/>
        </row>
        <row r="356">
          <cell r="B356" t="str">
            <v>2-16</v>
          </cell>
          <cell r="C356" t="str">
            <v>MISE HORS SERVICE DES RESEAUX D'ASSAINISSEMENT DES EAUX USEES ET D'EAU POTABLE</v>
          </cell>
          <cell r="D356"/>
          <cell r="E356"/>
        </row>
        <row r="357">
          <cell r="B357"/>
          <cell r="C357" t="str">
            <v>Forfait</v>
          </cell>
          <cell r="D357"/>
          <cell r="E357"/>
        </row>
        <row r="358">
          <cell r="B358"/>
          <cell r="C358"/>
          <cell r="D358"/>
          <cell r="E358"/>
        </row>
        <row r="359">
          <cell r="B359"/>
          <cell r="C359" t="str">
            <v>Ce prix rémunère la mise hors service d'un réseau existant, quelque que soit son diamètre, par injection d'un coulis de béton en conformité avec le CCTP, y compris les frais de mise en œuvre et d'obturation.</v>
          </cell>
          <cell r="D359"/>
          <cell r="E359"/>
        </row>
        <row r="360">
          <cell r="B360"/>
          <cell r="C360" t="str">
            <v>Le traitement des regards avec recépage jusqu'à - 1.00 m par rapport à la voirie finie y compris remplissage au béton ou avec un matériau incompressible et obturation  du fond de regard.</v>
          </cell>
          <cell r="D360"/>
          <cell r="E360"/>
        </row>
        <row r="361">
          <cell r="B361"/>
          <cell r="C361" t="str">
            <v xml:space="preserve">Il comprend l'évacuation des déblais. </v>
          </cell>
          <cell r="D361"/>
          <cell r="E361"/>
        </row>
        <row r="362">
          <cell r="B362"/>
          <cell r="C362" t="str">
            <v>Il tient compte de tous les aléas et sujétions.</v>
          </cell>
          <cell r="D362"/>
          <cell r="E362"/>
        </row>
        <row r="363">
          <cell r="B363"/>
          <cell r="C363"/>
          <cell r="D363"/>
          <cell r="E363"/>
        </row>
        <row r="364">
          <cell r="B364" t="str">
            <v>2-16-1</v>
          </cell>
          <cell r="C364" t="str">
            <v>- Réseau d'Assainissement des Eaux Usées.</v>
          </cell>
          <cell r="D364">
            <v>7500</v>
          </cell>
          <cell r="E364" t="str">
            <v>Fft</v>
          </cell>
        </row>
        <row r="365">
          <cell r="B365" t="str">
            <v>2-16-2</v>
          </cell>
          <cell r="C365" t="str">
            <v>- Réseau d'Eau Potable.</v>
          </cell>
          <cell r="D365">
            <v>500</v>
          </cell>
          <cell r="E365" t="str">
            <v>Fft</v>
          </cell>
        </row>
        <row r="366">
          <cell r="B366"/>
          <cell r="C366"/>
          <cell r="D366"/>
          <cell r="E366"/>
        </row>
        <row r="367">
          <cell r="B367" t="str">
            <v>2-17</v>
          </cell>
          <cell r="C367" t="str">
            <v>REALISATION FORAGE DIRIGE</v>
          </cell>
          <cell r="D367">
            <v>0</v>
          </cell>
          <cell r="E367" t="str">
            <v>Fft</v>
          </cell>
        </row>
        <row r="368">
          <cell r="B368"/>
          <cell r="C368" t="str">
            <v>Forfait</v>
          </cell>
          <cell r="D368"/>
          <cell r="E368"/>
        </row>
        <row r="369">
          <cell r="B369"/>
          <cell r="C369"/>
          <cell r="D369"/>
          <cell r="E369"/>
        </row>
        <row r="370">
          <cell r="B370"/>
          <cell r="C370" t="str">
            <v>Ce prix rémunère forfaitairement l'amené et le repli du matériel de forage dirigé comprenant :</v>
          </cell>
          <cell r="D370"/>
          <cell r="E370"/>
        </row>
        <row r="371">
          <cell r="B371"/>
          <cell r="C371" t="str">
            <v>- la préparation, l'étude d'exécution et l'installation,</v>
          </cell>
          <cell r="D371"/>
          <cell r="E371"/>
        </row>
        <row r="372">
          <cell r="B372"/>
          <cell r="C372" t="str">
            <v>- les sondages préalables y compris les terrassements et les blindages supplémentaires,</v>
          </cell>
          <cell r="D372"/>
          <cell r="E372"/>
        </row>
        <row r="373">
          <cell r="B373"/>
          <cell r="C373" t="str">
            <v>- la mise en place de la machine dans la tranchée,</v>
          </cell>
          <cell r="D373"/>
          <cell r="E373"/>
        </row>
        <row r="374">
          <cell r="B374"/>
          <cell r="C374" t="str">
            <v>- les énergies nécessaires à son fonctionnement.</v>
          </cell>
          <cell r="D374"/>
          <cell r="E374"/>
        </row>
        <row r="375">
          <cell r="B375"/>
          <cell r="C375"/>
          <cell r="D375"/>
          <cell r="E375"/>
        </row>
        <row r="376">
          <cell r="B376"/>
          <cell r="C376" t="str">
            <v>Conformément au C.C.T.P., ce prix rémunère forfaitairement la réalisation et la mise en œuvre d'une canalisation permettant la pose de la conduite d'eau potable comprenant :</v>
          </cell>
          <cell r="D376"/>
          <cell r="E376"/>
        </row>
        <row r="377">
          <cell r="B377"/>
          <cell r="C377" t="str">
            <v xml:space="preserve">- les notes de calculs justifiant  la tenue mécanique de la conduite choisie, </v>
          </cell>
          <cell r="D377"/>
          <cell r="E377"/>
        </row>
        <row r="378">
          <cell r="B378"/>
          <cell r="C378" t="str">
            <v>- le tir de guidage, le tir de retour,</v>
          </cell>
          <cell r="D378"/>
          <cell r="E378"/>
        </row>
        <row r="379">
          <cell r="B379"/>
          <cell r="C379" t="str">
            <v>- la mise en place de la conduite,</v>
          </cell>
          <cell r="D379"/>
          <cell r="E379"/>
        </row>
        <row r="380">
          <cell r="B380"/>
          <cell r="C380" t="str">
            <v>- le fourniture et pose de tous les éléments et toutes les pièces pemettant la mise en place définitive de la conduite</v>
          </cell>
          <cell r="D380"/>
          <cell r="E380"/>
        </row>
        <row r="381">
          <cell r="B381"/>
          <cell r="C381" t="str">
            <v>- les précautions d'usage au croisement des réseaux existants par des sondages préalables.</v>
          </cell>
          <cell r="D381"/>
          <cell r="E381"/>
        </row>
        <row r="382">
          <cell r="B382"/>
          <cell r="C382"/>
          <cell r="D382"/>
          <cell r="E382"/>
        </row>
        <row r="383">
          <cell r="B383"/>
          <cell r="C383" t="str">
            <v>Ce prix tient compte de tous les aléas et sujétions.</v>
          </cell>
          <cell r="D383"/>
          <cell r="E383"/>
        </row>
        <row r="384">
          <cell r="B384"/>
          <cell r="C384"/>
          <cell r="D384"/>
          <cell r="E384"/>
        </row>
        <row r="385">
          <cell r="B385" t="str">
            <v>2-18</v>
          </cell>
          <cell r="C385" t="str">
            <v>DEVOIEMENT DE RESEAUX SECS</v>
          </cell>
          <cell r="D385">
            <v>0</v>
          </cell>
          <cell r="E385" t="str">
            <v>Fft</v>
          </cell>
        </row>
        <row r="386">
          <cell r="B386"/>
          <cell r="C386" t="str">
            <v>Forfait</v>
          </cell>
          <cell r="D386"/>
          <cell r="E386"/>
        </row>
        <row r="387">
          <cell r="B387"/>
          <cell r="C387" t="str">
            <v xml:space="preserve">Ce prix rémunère forfaitairement le dévoiement de 750ml de FO avec 3 PE DN40 + Fibre 35 brins + 2 chambres :
- ouverture de tranchée dans l'encombrement des réseaux y compris terrassement à la main pour dégagement, chargement et stockage des déblais,
- terrassement du fond de forme, évacuation des déblais en décharge agréée,
- l'enlèvement de candélabres si nécessaire,
- fourniture et pose de toute pièces ou éléments d'ouvrages pour le dévoiement y compris fourreaux,
- exécution des remblais y compris lit de pose et enrobage et compactage de la tranchée selon profondeur, 
- fourniture et mise en oeuvre de béton dosé à 250kg/m³ compte tenu de la faible profondeur,
- fourniture et pose de chambres pour réseaux secs de type L3C avec tampon de 400 KN,
- les essais de manderinage pour l'éguillage avant le passage de la fibre,
- le passage de la fibre dans les fourrreaux selon les exigences du concessionnaire.                                                                                                                                                                                                                            Il tient compte de tous les aléas et sujétions. </v>
          </cell>
          <cell r="D387"/>
          <cell r="E387"/>
        </row>
        <row r="388">
          <cell r="B388"/>
          <cell r="C388"/>
          <cell r="D388"/>
          <cell r="E388"/>
        </row>
        <row r="389">
          <cell r="B389" t="str">
            <v>2-19</v>
          </cell>
          <cell r="C389" t="str">
            <v>BASSIN ET SES EQUIPEMENTS</v>
          </cell>
          <cell r="D389">
            <v>0</v>
          </cell>
          <cell r="E389" t="str">
            <v>Fft</v>
          </cell>
        </row>
        <row r="390">
          <cell r="B390"/>
          <cell r="C390" t="str">
            <v>Forfait</v>
          </cell>
          <cell r="D390"/>
          <cell r="E390"/>
        </row>
        <row r="391">
          <cell r="B391"/>
          <cell r="C391"/>
          <cell r="D391"/>
          <cell r="E391"/>
        </row>
        <row r="392">
          <cell r="B392"/>
          <cell r="C392" t="str">
            <v>Ce prix rémunère forfaitairement la création du bassin depuis les terrassements jusqu'à sa finalisation hors surverses et canalisations à l'amont et à l'aval.</v>
          </cell>
          <cell r="D392"/>
          <cell r="E392"/>
        </row>
        <row r="393">
          <cell r="B393"/>
          <cell r="C393"/>
          <cell r="D393"/>
          <cell r="E393"/>
        </row>
        <row r="394">
          <cell r="B394"/>
          <cell r="C394" t="str">
            <v xml:space="preserve">Il comprend : </v>
          </cell>
          <cell r="D394"/>
          <cell r="E394"/>
        </row>
        <row r="395">
          <cell r="B395"/>
          <cell r="C395" t="str">
            <v>- les terrassements pour le bassin en terrain de toute nature et quelque soit la profondeur,</v>
          </cell>
          <cell r="D395"/>
          <cell r="E395"/>
        </row>
        <row r="396">
          <cell r="B396"/>
          <cell r="C396" t="str">
            <v>- les frais de piquetage dûs à l'implantation du bassin,</v>
          </cell>
          <cell r="D396"/>
          <cell r="E396"/>
        </row>
        <row r="397">
          <cell r="B397"/>
          <cell r="C397" t="str">
            <v>- le dressement des talus en pente 3H/1V,</v>
          </cell>
          <cell r="D397"/>
          <cell r="E397"/>
        </row>
        <row r="398">
          <cell r="B398"/>
          <cell r="C398" t="str">
            <v>- la réalisation de cunettes - formes de pente,</v>
          </cell>
          <cell r="D398"/>
          <cell r="E398"/>
        </row>
        <row r="399">
          <cell r="B399"/>
          <cell r="C399" t="str">
            <v>- les terrassements supplémentaires pour la mise en place des surverse,</v>
          </cell>
          <cell r="D399"/>
          <cell r="E399"/>
        </row>
        <row r="400">
          <cell r="B400"/>
          <cell r="C400" t="str">
            <v>- le nivellement du fond du bassin,</v>
          </cell>
          <cell r="D400"/>
          <cell r="E400"/>
        </row>
        <row r="401">
          <cell r="B401"/>
          <cell r="C401" t="str">
            <v>- les frais d'épuisement liés à la présence d'eau de nappe ou de ruissellement, pour un débit de 200 m3/h., les dispositifs d'épuisement seront disposés en permancence sur le chantier pendant les terrassements,</v>
          </cell>
          <cell r="D401"/>
          <cell r="E401"/>
        </row>
        <row r="402">
          <cell r="B402"/>
          <cell r="C402" t="str">
            <v>- la mise en dépôt provisoire et l'entretien des déblais avant leur évacuation en décharge agréée,</v>
          </cell>
          <cell r="D402"/>
          <cell r="E402"/>
        </row>
        <row r="403">
          <cell r="B403"/>
          <cell r="C403" t="str">
            <v>- la remise en état primitif des banquettes et des fossés y compris piste extérieure en terre (surlargeur) de 1m.</v>
          </cell>
          <cell r="D403"/>
          <cell r="E403"/>
        </row>
        <row r="404">
          <cell r="B404"/>
          <cell r="C404" t="str">
            <v>- une rampe d'accès avec de la terre compactée y compris façon des talus et l'incorporation pour stabiliser la surface de circulation de la dalle de stabilisation en béton pour espace vert (la pose est à effectuer dans les mêmes conditions que pour le poste 2-18),</v>
          </cell>
          <cell r="D404"/>
          <cell r="E404"/>
        </row>
        <row r="405">
          <cell r="B405"/>
          <cell r="C405" t="str">
            <v>- un merlon jusqu'à une hauteur de 0,50m selon le terrain naturel, bien dressé par couche et compacté pour être retroussé au final avec des formes de pente de 3H/1V,</v>
          </cell>
          <cell r="D405"/>
          <cell r="E405"/>
        </row>
        <row r="406">
          <cell r="B406"/>
          <cell r="C406" t="str">
            <v>- cunette (caniveau) en béton pour amener les eaux depuis l'amont du bassin vers l'aval, dont les dimensions seront de largeur intérieure de 0,30m pour 0,15m de côtés et une hauteur totale de 0,17cm, posée sur un béton de propreté et calé sur les flancs à mis hauteur avec du béton y ompris façon des joints entre chaque longueur.</v>
          </cell>
          <cell r="D406"/>
          <cell r="E406"/>
        </row>
        <row r="407">
          <cell r="B407"/>
          <cell r="C407"/>
          <cell r="D407"/>
          <cell r="E407"/>
        </row>
        <row r="408">
          <cell r="B408"/>
          <cell r="C408" t="str">
            <v>Ce poste de prix consiste en la construction de surverses.</v>
          </cell>
          <cell r="D408"/>
          <cell r="E408"/>
        </row>
        <row r="409">
          <cell r="B409"/>
          <cell r="C409" t="str">
            <v>La pétrographie devra de ce fait correspondre à  des roches magmatiques de Basalte de classe R62.</v>
          </cell>
          <cell r="D409"/>
          <cell r="E409"/>
        </row>
        <row r="410">
          <cell r="B410"/>
          <cell r="C410" t="str">
            <v>Pour les noues cela comprend un habillage de la conduite DN250 par un enrochement percolé avec des blocs de  Basalte équivalent à des dimensions (en mm) de 300/200.</v>
          </cell>
          <cell r="D410"/>
          <cell r="E410"/>
        </row>
        <row r="411">
          <cell r="B411"/>
          <cell r="C411" t="str">
            <v>Pour le Bassin et le Ruisseau leur construction s'effectuera avec des enrochements percolés contenant des blocs de Basalte équivalent à des dimensions (en mm) minimales de 400/300.</v>
          </cell>
          <cell r="D411"/>
          <cell r="E411"/>
        </row>
        <row r="412">
          <cell r="B412"/>
          <cell r="C412" t="str">
            <v xml:space="preserve">Pour les noues et le bassin, ainsi que le ruisseau, le type d'enrochement devra être présenté au préalable au maître d'œuvre pour validation. </v>
          </cell>
          <cell r="D412"/>
          <cell r="E412"/>
        </row>
        <row r="413">
          <cell r="B413"/>
          <cell r="C413" t="str">
            <v>Ce poste comprend la fourniture et pose des blocs y compris reprise à la main ou à la pelle mécanique, la fourniture et pose du matériau de calage à l'arrière ou au milieu de type GNT et la fourniture et pose du béton de scellement entre chaque bloc ; au minimum 400 l / m³ d'entrochement, ainsi que la façon.</v>
          </cell>
          <cell r="D413"/>
          <cell r="E413"/>
        </row>
        <row r="414">
          <cell r="B414"/>
          <cell r="C414"/>
          <cell r="D414"/>
          <cell r="E414"/>
        </row>
        <row r="415">
          <cell r="B415" t="str">
            <v>2-19-1</v>
          </cell>
          <cell r="C415" t="str">
            <v>Bassin</v>
          </cell>
          <cell r="D415"/>
          <cell r="E415"/>
        </row>
        <row r="416">
          <cell r="B416" t="str">
            <v>2-19-2</v>
          </cell>
          <cell r="C416" t="str">
            <v>Création d'une surverse de L m x Ht m</v>
          </cell>
          <cell r="D416"/>
          <cell r="E416"/>
        </row>
        <row r="417">
          <cell r="B417" t="str">
            <v>2-19-3</v>
          </cell>
          <cell r="C417" t="str">
            <v>Ouvrage de régulation avec Qf ØXXX mm</v>
          </cell>
          <cell r="D417"/>
          <cell r="E417"/>
        </row>
        <row r="418">
          <cell r="B418" t="str">
            <v>2-19-4</v>
          </cell>
          <cell r="C418" t="str">
            <v>Ouvrage de régulation avec Qf ØXXX mm et  surverse intégrée de L m x Ht m</v>
          </cell>
          <cell r="D418"/>
          <cell r="E418"/>
        </row>
        <row r="419">
          <cell r="B419" t="str">
            <v>2-19-5</v>
          </cell>
          <cell r="C419" t="str">
            <v>Cunette (caniveau) de guidage des Eaux en fond de bassin</v>
          </cell>
          <cell r="D419"/>
          <cell r="E419"/>
        </row>
        <row r="420">
          <cell r="B420"/>
          <cell r="C420"/>
          <cell r="D420"/>
          <cell r="E420"/>
        </row>
        <row r="421">
          <cell r="B421" t="str">
            <v>2-20</v>
          </cell>
          <cell r="C421" t="str">
            <v>OUVRAGE NATUREL A SURFACE LIBRE</v>
          </cell>
          <cell r="D421"/>
          <cell r="E421"/>
        </row>
        <row r="422">
          <cell r="B422"/>
          <cell r="C422" t="str">
            <v>Le mètre linéaire</v>
          </cell>
          <cell r="D422"/>
          <cell r="E422"/>
        </row>
        <row r="423">
          <cell r="B423"/>
          <cell r="C423"/>
          <cell r="D423"/>
          <cell r="E423"/>
        </row>
        <row r="424">
          <cell r="B424"/>
          <cell r="C424" t="str">
            <v>Ce poste de prix consiste en la réalisation d'un fossé selon les dimensions indiquées et en fonction de son implantation sur le plan.</v>
          </cell>
          <cell r="D424"/>
          <cell r="E424"/>
        </row>
        <row r="425">
          <cell r="B425"/>
          <cell r="C425" t="str">
            <v xml:space="preserve">Les moyens nécessaires à sa bonne exécution sont à mettre en place avec un terrassement dans la masse et une reprise du fond et des parois en fonction de la nature du terrain rencontré. </v>
          </cell>
          <cell r="D425"/>
          <cell r="E425"/>
        </row>
        <row r="426">
          <cell r="B426"/>
          <cell r="C426" t="str">
            <v>Cela comprned entre autre :</v>
          </cell>
          <cell r="D426"/>
          <cell r="E426"/>
        </row>
        <row r="427">
          <cell r="B427"/>
          <cell r="C427" t="str">
            <v>- les frais de piquetage</v>
          </cell>
          <cell r="D427"/>
          <cell r="E427"/>
        </row>
        <row r="428">
          <cell r="B428"/>
          <cell r="C428" t="str">
            <v>- le dressement des parois en pente selon le gabarit préconisé et le nivellement du fond de fouille telle que définit au dossier,</v>
          </cell>
          <cell r="D428"/>
          <cell r="E428"/>
        </row>
        <row r="429">
          <cell r="B429"/>
          <cell r="C429" t="str">
            <v>- les épuisements des eaux d'infiltration jusqu'à 50 m3/h, le détournement des eaux de ruissellement,</v>
          </cell>
          <cell r="D429"/>
          <cell r="E429"/>
        </row>
        <row r="430">
          <cell r="B430"/>
          <cell r="C430" t="str">
            <v>- l'évacuation sur la zone de stockage des matériaux extraits s'ils sont appropriés au réemploi ou dans le cas contraire leu évacuation sur site agréé à recevoir les déblais.</v>
          </cell>
          <cell r="D430"/>
          <cell r="E430"/>
        </row>
        <row r="431">
          <cell r="B431"/>
          <cell r="C431" t="str">
            <v>- toutes fournitures, façon, main d’œuvre et autres sujétions.</v>
          </cell>
          <cell r="D431"/>
          <cell r="E431"/>
        </row>
        <row r="432">
          <cell r="B432"/>
          <cell r="C432" t="str">
            <v>Ce poste de prix consiste en la construction de surverses.</v>
          </cell>
          <cell r="D432"/>
          <cell r="E432"/>
        </row>
        <row r="433">
          <cell r="B433"/>
          <cell r="C433" t="str">
            <v>La pétrographie devra de ce fait correspondre à  des roches magmatiques de Basalte de classe R62.</v>
          </cell>
          <cell r="D433"/>
          <cell r="E433"/>
        </row>
        <row r="434">
          <cell r="B434"/>
          <cell r="C434"/>
          <cell r="D434"/>
          <cell r="E434"/>
        </row>
        <row r="435">
          <cell r="B435"/>
          <cell r="C435" t="str">
            <v>Pour les noues cela comprend un habillage de la conduite DN250 par un enrochement percolé avec des blocs de  Basalte équivalent à des dimensions (en mm) de 300/200.</v>
          </cell>
          <cell r="D435"/>
          <cell r="E435"/>
        </row>
        <row r="436">
          <cell r="B436"/>
          <cell r="C436"/>
          <cell r="D436"/>
          <cell r="E436"/>
        </row>
        <row r="437">
          <cell r="B437"/>
          <cell r="C437" t="str">
            <v>Pour le Bassin et le Ruisseau leur construction s'effectuera avec des enrochements percolés contenant des blocs de Basalte équivalent à des dimensions (en mm) minimales de 400/300.</v>
          </cell>
          <cell r="D437"/>
          <cell r="E437"/>
        </row>
        <row r="438">
          <cell r="B438"/>
          <cell r="C438"/>
          <cell r="D438"/>
          <cell r="E438"/>
        </row>
        <row r="439">
          <cell r="B439"/>
          <cell r="C439" t="str">
            <v xml:space="preserve">Pour les noues et le bassin, ainsi que le ruisseau, le type d'enrochement devra être présenté au préalable au maître d'œuvre pour validation. </v>
          </cell>
          <cell r="D439"/>
          <cell r="E439"/>
        </row>
        <row r="440">
          <cell r="B440"/>
          <cell r="C440"/>
          <cell r="D440"/>
          <cell r="E440"/>
        </row>
        <row r="441">
          <cell r="B441"/>
          <cell r="C441" t="str">
            <v>Ce poste comprend la fourniture et pose des blocs y compris reprise à la main ou à la pelle mécanique, la fourniture et pose du matériau de calage à l'arrière ou au milieu de type GNT et la fourniture et pose du béton de scellement entre chaque bloc ; au minimum 400 l / m³ d'entrochement, ainsi que la façon.</v>
          </cell>
          <cell r="D441"/>
          <cell r="E441"/>
        </row>
        <row r="442">
          <cell r="B442"/>
          <cell r="C442"/>
          <cell r="D442"/>
          <cell r="E442"/>
        </row>
        <row r="443">
          <cell r="B443" t="str">
            <v>2-20-1</v>
          </cell>
          <cell r="C443" t="str">
            <v>Noues de L m x Pf m</v>
          </cell>
          <cell r="D443">
            <v>0</v>
          </cell>
          <cell r="E443" t="str">
            <v>ml</v>
          </cell>
        </row>
        <row r="444">
          <cell r="B444" t="str">
            <v>2-20-2</v>
          </cell>
          <cell r="C444" t="str">
            <v>Fossé de 2 m x 0.75 m</v>
          </cell>
          <cell r="D444"/>
          <cell r="E444" t="str">
            <v>ml</v>
          </cell>
        </row>
        <row r="445">
          <cell r="B445"/>
          <cell r="C445"/>
          <cell r="D445"/>
          <cell r="E445"/>
        </row>
        <row r="446">
          <cell r="B446" t="str">
            <v>2-21</v>
          </cell>
          <cell r="C446" t="str">
            <v xml:space="preserve">OUVRAGES PARTICULIERS POUR EXUTOIRE </v>
          </cell>
          <cell r="D446"/>
          <cell r="E446"/>
        </row>
        <row r="447">
          <cell r="B447"/>
          <cell r="C447" t="str">
            <v>L'unité</v>
          </cell>
          <cell r="D447"/>
          <cell r="E447"/>
        </row>
        <row r="448">
          <cell r="B448"/>
          <cell r="C448"/>
          <cell r="D448"/>
          <cell r="E448"/>
        </row>
        <row r="449">
          <cell r="B449"/>
          <cell r="C449" t="str">
            <v xml:space="preserve">Le poste tête d'ouvrage consiste en la construction et/ou la fourniture de têtes d’ouvrage en sortie ou en entrée de fossés ou noues : en béton préfabiqué ou avec des roches de pétrographie et de blocométrie identifiée et soumise à l'agrément du maître d'œuvre pour réaliser un enrochement percolé au béton. </v>
          </cell>
          <cell r="D449"/>
          <cell r="E449"/>
        </row>
        <row r="450">
          <cell r="B450"/>
          <cell r="C450" t="str">
            <v xml:space="preserve">Il comprend la fourniture et pose des blocs y compris reprise à la main ou à la pelle mécanique, leur calage, la fourniture et pose du béton de scellement, ainsi que la façon ou la fourniture et pose d'une tête préfabriquée en béton et son scellement. </v>
          </cell>
          <cell r="D450"/>
          <cell r="E450"/>
        </row>
        <row r="451">
          <cell r="B451"/>
          <cell r="C451" t="str">
            <v>L'ouvrage de régulation comprend :</v>
          </cell>
          <cell r="D451"/>
          <cell r="E451"/>
        </row>
        <row r="452">
          <cell r="B452"/>
          <cell r="C452" t="str">
            <v>-	 la fourniture à pied d’œuvre et la mise en place de l’élément de regard préfabriqué ou coulée en place (suivant note de calcul et plan de coffrage et de ferraillage) d’une seule volée,</v>
          </cell>
          <cell r="D452"/>
          <cell r="E452"/>
        </row>
        <row r="453">
          <cell r="B453"/>
          <cell r="C453" t="str">
            <v>- un débit de fuite Ø300 dans une paroi centrale,</v>
          </cell>
          <cell r="D453"/>
          <cell r="E453"/>
        </row>
        <row r="454">
          <cell r="B454"/>
          <cell r="C454" t="str">
            <v>- une décantatin de 0.50 m de prfondeur par rapport au fil d'eau du Qf,</v>
          </cell>
          <cell r="D454"/>
          <cell r="E454"/>
        </row>
        <row r="455">
          <cell r="B455"/>
          <cell r="C455" t="str">
            <v>- une surverse de toute la largeur de l'ouvrage (L = 1.00 m) et d'une lame de hauteur 20 cm,</v>
          </cell>
          <cell r="D455"/>
          <cell r="E455"/>
        </row>
        <row r="456">
          <cell r="B456"/>
          <cell r="C456" t="str">
            <v>- …</v>
          </cell>
          <cell r="D456"/>
          <cell r="E456"/>
        </row>
        <row r="457">
          <cell r="B457"/>
          <cell r="C457"/>
          <cell r="D457"/>
          <cell r="E457"/>
        </row>
        <row r="458">
          <cell r="B458" t="str">
            <v>2-21-1</v>
          </cell>
          <cell r="C458" t="str">
            <v xml:space="preserve">Tête d'ouvrage </v>
          </cell>
          <cell r="D458"/>
          <cell r="E458" t="str">
            <v>u</v>
          </cell>
        </row>
        <row r="459">
          <cell r="B459" t="str">
            <v>2-21-2</v>
          </cell>
          <cell r="C459" t="str">
            <v>Ouvrage de régulation avant rejet dans le milieu naturel</v>
          </cell>
          <cell r="D459"/>
          <cell r="E459" t="str">
            <v>u</v>
          </cell>
        </row>
        <row r="460">
          <cell r="B460"/>
          <cell r="C460"/>
          <cell r="D460"/>
          <cell r="E460"/>
        </row>
        <row r="461">
          <cell r="B461" t="str">
            <v>2-22</v>
          </cell>
          <cell r="C461" t="str">
            <v>EVACUATION DES DEBLAIS</v>
          </cell>
          <cell r="D461"/>
          <cell r="E461"/>
        </row>
        <row r="462">
          <cell r="B462"/>
          <cell r="C462" t="str">
            <v>Le mètre cube</v>
          </cell>
          <cell r="D462"/>
          <cell r="E462"/>
        </row>
        <row r="463">
          <cell r="B463"/>
          <cell r="C463"/>
          <cell r="D463"/>
          <cell r="E463"/>
        </row>
        <row r="464">
          <cell r="B464"/>
          <cell r="C464" t="str">
            <v>Ce prix rémunère l’évacuation des terres et matériaux extraits des tranchées ou des terrassements (tout gravois), mises en cordon ou stockées sur site et évacuées, il comprend le chargement, le transport et le déchargement aux décharges publiques ; cela ne concerne que les déblais contenant de l'amiante ou étant en amiante.</v>
          </cell>
          <cell r="D464"/>
          <cell r="E464"/>
        </row>
        <row r="465">
          <cell r="B465"/>
          <cell r="C465" t="str">
            <v xml:space="preserve">Tous les bons de décharge devront être fournis au maître d'œuvre pour contrôle. </v>
          </cell>
          <cell r="D465"/>
          <cell r="E465"/>
        </row>
        <row r="466">
          <cell r="B466"/>
          <cell r="C466" t="str">
            <v>Sans la fourniture des bons, aucune rémunération ne pourra être réclamée.</v>
          </cell>
          <cell r="D466"/>
          <cell r="E466"/>
        </row>
        <row r="467">
          <cell r="B467"/>
          <cell r="C467" t="str">
            <v>Il tient compte de tous les aléas et sujétions et s'applique pour les terrains suivants :</v>
          </cell>
          <cell r="D467"/>
          <cell r="E467"/>
        </row>
        <row r="468">
          <cell r="B468"/>
          <cell r="C468"/>
          <cell r="D468"/>
          <cell r="E468"/>
        </row>
        <row r="469">
          <cell r="B469" t="str">
            <v>2-22-1</v>
          </cell>
          <cell r="C469" t="str">
            <v>Maçonneries et gravois divers y compris déchets inertes et/ou destinés à être recyclés</v>
          </cell>
          <cell r="D469">
            <v>15</v>
          </cell>
          <cell r="E469" t="str">
            <v>m³</v>
          </cell>
        </row>
        <row r="470">
          <cell r="B470" t="str">
            <v>2-22-2</v>
          </cell>
          <cell r="C470" t="str">
            <v>Plus value pour évacuation de matériaux contenant de l'amiante</v>
          </cell>
          <cell r="D470">
            <v>500</v>
          </cell>
          <cell r="E470" t="str">
            <v>m³</v>
          </cell>
        </row>
        <row r="471">
          <cell r="B471"/>
          <cell r="C471"/>
          <cell r="D471"/>
          <cell r="E471"/>
        </row>
        <row r="472">
          <cell r="B472" t="str">
            <v>2-23</v>
          </cell>
          <cell r="C472" t="str">
            <v xml:space="preserve">REMBLAIS AVEC MATERIAUX NATURELS </v>
          </cell>
          <cell r="D472">
            <v>0</v>
          </cell>
          <cell r="E472"/>
        </row>
        <row r="473">
          <cell r="B473"/>
          <cell r="C473" t="str">
            <v>Le mètre cube</v>
          </cell>
          <cell r="D473"/>
          <cell r="E473"/>
        </row>
        <row r="474">
          <cell r="B474"/>
          <cell r="C474"/>
          <cell r="D474"/>
          <cell r="E474"/>
        </row>
        <row r="475">
          <cell r="B475"/>
          <cell r="C475" t="str">
            <v xml:space="preserve">Ce prix comprend la fourniture et mise en œuvre de la terre végétale ou des déblais de terre extraits dans le cadre des travaux et ayant fait l'objet d'un agrément du maître d'œuvre selon les conditions du marché. </v>
          </cell>
          <cell r="D475"/>
          <cell r="E475"/>
        </row>
        <row r="476">
          <cell r="B476"/>
          <cell r="C476" t="str">
            <v>il comprend également le transport quelle que soit la distance, le régalage et le compactage avec un rouleau agricole de terre végétale sur toute hauteur ; cette terre devra être débarrassée de toutes racines, bois ou autres conglomérats…</v>
          </cell>
          <cell r="D476"/>
          <cell r="E476"/>
        </row>
        <row r="477">
          <cell r="B477"/>
          <cell r="C477"/>
          <cell r="D477"/>
          <cell r="E477"/>
        </row>
        <row r="478">
          <cell r="B478" t="str">
            <v>2-23-1</v>
          </cell>
          <cell r="C478" t="str">
            <v>Terre Végétale</v>
          </cell>
          <cell r="D478">
            <v>20</v>
          </cell>
          <cell r="E478" t="str">
            <v>m³</v>
          </cell>
        </row>
        <row r="479">
          <cell r="B479" t="str">
            <v>2-23-2</v>
          </cell>
          <cell r="C479" t="str">
            <v>Terre issue des déblais</v>
          </cell>
          <cell r="D479">
            <v>10</v>
          </cell>
          <cell r="E479" t="str">
            <v>m³</v>
          </cell>
        </row>
        <row r="480">
          <cell r="B480"/>
          <cell r="C480"/>
          <cell r="D480"/>
          <cell r="E480"/>
        </row>
        <row r="481">
          <cell r="B481" t="str">
            <v>2-24</v>
          </cell>
          <cell r="C481" t="str">
            <v>DALLE DE STABILISATION ESPACE VERT</v>
          </cell>
          <cell r="D481">
            <v>0</v>
          </cell>
          <cell r="E481" t="str">
            <v>m²</v>
          </cell>
        </row>
        <row r="482">
          <cell r="B482"/>
          <cell r="C482" t="str">
            <v>Le mètre carré</v>
          </cell>
          <cell r="D482"/>
          <cell r="E482"/>
        </row>
        <row r="483">
          <cell r="B483"/>
          <cell r="C483"/>
          <cell r="D483"/>
          <cell r="E483"/>
        </row>
        <row r="484">
          <cell r="B484"/>
          <cell r="C484" t="str">
            <v xml:space="preserve">Ce prix rémunére la fourniture et la pose de dalles stabilisantes pour permettre aux piéton de traverser les noues en des points déterminés sur les plans. </v>
          </cell>
          <cell r="D484"/>
          <cell r="E484"/>
        </row>
        <row r="485">
          <cell r="B485"/>
          <cell r="C485" t="str">
            <v xml:space="preserve">il s'agit de mettre en place des dalles ou de pavés alvéolés en béton sur un lit de sable d'environ 4 à 5 cm pour leur stabilisation ; ces éléments sont constituées par surface d'au moins 40 % d'espace en leur centre pour laisser place à la pousse de végétaux de type herbacé. </v>
          </cell>
          <cell r="D485"/>
          <cell r="E485"/>
        </row>
        <row r="486">
          <cell r="B486"/>
          <cell r="C486" t="str">
            <v xml:space="preserve">Les alvéoles devront être remplies de terre y compris semence pour finaliser la stabilisation. </v>
          </cell>
          <cell r="D486"/>
          <cell r="E486"/>
        </row>
        <row r="487">
          <cell r="B487"/>
          <cell r="C487"/>
          <cell r="D487"/>
          <cell r="E487"/>
        </row>
        <row r="488">
          <cell r="B488" t="str">
            <v>2-25</v>
          </cell>
          <cell r="C488" t="str">
            <v>TRAITEMENT ESPACES VERTS</v>
          </cell>
          <cell r="D488"/>
          <cell r="E488"/>
        </row>
        <row r="489">
          <cell r="B489"/>
          <cell r="C489"/>
          <cell r="D489"/>
          <cell r="E489"/>
        </row>
        <row r="490">
          <cell r="B490"/>
          <cell r="C490" t="str">
            <v xml:space="preserve">Les espaces verts seront traités selon le CCTP pour les fourniture et la mise en œuvre. </v>
          </cell>
          <cell r="D490"/>
          <cell r="E490"/>
        </row>
        <row r="491">
          <cell r="B491"/>
          <cell r="C491" t="str">
            <v>La séquence de mise en place des arbres sera 35 m sur les espaces verts en bordure du cheminement de circulation douce.</v>
          </cell>
          <cell r="D491"/>
          <cell r="E491"/>
        </row>
        <row r="492">
          <cell r="B492"/>
          <cell r="C492" t="str">
            <v xml:space="preserve">Les séquences pour lamise en place des massifs (essences végétales selon CCTP) s'effectueront tous les 3 m avec alternance des types de végétaux sur les espaces verts en limite de voirie et de mode de circulation douce, sur les îlots séparatifs de voirie et en crête de noues. </v>
          </cell>
          <cell r="D492"/>
          <cell r="E492"/>
        </row>
        <row r="493">
          <cell r="B493"/>
          <cell r="C493"/>
          <cell r="D493"/>
          <cell r="E493"/>
        </row>
        <row r="494">
          <cell r="B494" t="str">
            <v>2-25-1</v>
          </cell>
          <cell r="C494" t="str">
            <v>Ensemencement</v>
          </cell>
          <cell r="D494">
            <v>2.5</v>
          </cell>
          <cell r="E494" t="str">
            <v>m²</v>
          </cell>
        </row>
        <row r="495">
          <cell r="B495"/>
          <cell r="C495" t="str">
            <v>Le mètre carré</v>
          </cell>
          <cell r="D495"/>
          <cell r="E495"/>
        </row>
        <row r="496">
          <cell r="B496" t="str">
            <v>2-25-2</v>
          </cell>
          <cell r="C496" t="str">
            <v>Fourniture Essences selon descriptif</v>
          </cell>
          <cell r="D496">
            <v>7500</v>
          </cell>
          <cell r="E496" t="str">
            <v>Fft</v>
          </cell>
        </row>
        <row r="497">
          <cell r="B497"/>
          <cell r="C497" t="str">
            <v>Forfait</v>
          </cell>
          <cell r="D497"/>
          <cell r="E497"/>
        </row>
        <row r="498">
          <cell r="B498"/>
          <cell r="C498"/>
          <cell r="D498"/>
          <cell r="E498"/>
        </row>
        <row r="499">
          <cell r="B499" t="str">
            <v>3</v>
          </cell>
          <cell r="C499" t="str">
            <v>RESEAUX D'ASSAINISSEMENT DES EAUX PLUVIALES &amp; DES EAUX USEES</v>
          </cell>
          <cell r="D499"/>
          <cell r="E499"/>
        </row>
        <row r="500">
          <cell r="B500"/>
          <cell r="C500"/>
          <cell r="D500"/>
          <cell r="E500"/>
        </row>
        <row r="501">
          <cell r="B501" t="str">
            <v>3-1</v>
          </cell>
          <cell r="C501" t="str">
            <v>CANALISATIONS  GRAVITAIRES</v>
          </cell>
          <cell r="D501"/>
          <cell r="E501"/>
        </row>
        <row r="502">
          <cell r="B502"/>
          <cell r="C502" t="str">
            <v>Le mètre linéaire</v>
          </cell>
          <cell r="D502"/>
          <cell r="E502"/>
        </row>
        <row r="503">
          <cell r="B503"/>
          <cell r="C503"/>
          <cell r="D503"/>
          <cell r="E503"/>
        </row>
        <row r="504">
          <cell r="B504"/>
          <cell r="C504" t="str">
            <v>Ces prix rémunèrent au mètre linéaire la fourniture à pied d'oeuvre et la pose de canalisations sur un fond de tranchée bien dressé suivant la pente du projet conformément aux prescriptions du fascicule 70-1. La longueur prise en compte est mesurée suivant l'axe de la canalisation sans déduction des longueurs de regards et pièces de raccord.</v>
          </cell>
          <cell r="D504"/>
          <cell r="E504"/>
        </row>
        <row r="505">
          <cell r="B505"/>
          <cell r="C505" t="str">
            <v>Ces prix comprennent :</v>
          </cell>
          <cell r="D505"/>
          <cell r="E505"/>
        </row>
        <row r="506">
          <cell r="B506"/>
          <cell r="C506" t="str">
            <v>- La fourniture, le transport et le déchargement.</v>
          </cell>
          <cell r="D506"/>
          <cell r="E506"/>
        </row>
        <row r="507">
          <cell r="B507"/>
          <cell r="C507" t="str">
            <v>- L’approche et la pose de la canalisation.</v>
          </cell>
          <cell r="D507"/>
          <cell r="E507"/>
        </row>
        <row r="508">
          <cell r="B508"/>
          <cell r="C508" t="str">
            <v>- Les raccordements, joints, colliers de centrage, les coupes, tout raccord intermatériaux.</v>
          </cell>
          <cell r="D508"/>
          <cell r="E508"/>
        </row>
        <row r="509">
          <cell r="B509"/>
          <cell r="C509" t="str">
            <v>- Les percements et raccordements aux Regards de Visite.</v>
          </cell>
          <cell r="D509"/>
          <cell r="E509"/>
        </row>
        <row r="510">
          <cell r="B510"/>
          <cell r="C510" t="str">
            <v>- La fourniture et la mise en place du grillage avertisseur détectable aux couleurs appropriées, 0.40 m minimum au dessus de la génératrice supérieure du tuyau.</v>
          </cell>
          <cell r="D510"/>
          <cell r="E510"/>
        </row>
        <row r="511">
          <cell r="B511"/>
          <cell r="C511" t="str">
            <v>Ils tiennent compte de tous les aléas et sujétions.</v>
          </cell>
          <cell r="D511"/>
          <cell r="E511"/>
        </row>
        <row r="512">
          <cell r="B512"/>
          <cell r="C512"/>
          <cell r="D512"/>
          <cell r="E512"/>
        </row>
        <row r="513">
          <cell r="B513" t="str">
            <v>3-1-1</v>
          </cell>
          <cell r="C513" t="str">
            <v>CANALISATIONS EN BETON ARME SERIE 135 A OU FIBRE</v>
          </cell>
          <cell r="D513"/>
          <cell r="E513"/>
        </row>
        <row r="514">
          <cell r="B514" t="str">
            <v>3-1-1-1</v>
          </cell>
          <cell r="C514" t="str">
            <v>DN 300 mm</v>
          </cell>
          <cell r="D514">
            <v>0</v>
          </cell>
          <cell r="E514" t="str">
            <v>ml</v>
          </cell>
        </row>
        <row r="515">
          <cell r="B515" t="str">
            <v>3-1-1-2</v>
          </cell>
          <cell r="C515" t="str">
            <v>DN 400 mm</v>
          </cell>
          <cell r="D515">
            <v>0</v>
          </cell>
          <cell r="E515" t="str">
            <v>ml</v>
          </cell>
        </row>
        <row r="516">
          <cell r="B516" t="str">
            <v>3-1-1-3</v>
          </cell>
          <cell r="C516" t="str">
            <v>DN 500 mm</v>
          </cell>
          <cell r="D516">
            <v>0</v>
          </cell>
          <cell r="E516" t="str">
            <v>ml</v>
          </cell>
        </row>
        <row r="517">
          <cell r="B517" t="str">
            <v>3-1-1-4</v>
          </cell>
          <cell r="C517" t="str">
            <v>DN 600 mm</v>
          </cell>
          <cell r="D517">
            <v>0</v>
          </cell>
          <cell r="E517" t="str">
            <v>ml</v>
          </cell>
        </row>
        <row r="518">
          <cell r="B518"/>
          <cell r="C518"/>
          <cell r="D518"/>
          <cell r="E518"/>
        </row>
        <row r="519">
          <cell r="B519" t="str">
            <v>3-1-2</v>
          </cell>
          <cell r="C519" t="str">
            <v>CANALISATIONS P.V.C.  C.R.16  LONGUEUR 3.00 METRES</v>
          </cell>
          <cell r="D519"/>
          <cell r="E519"/>
        </row>
        <row r="520">
          <cell r="B520" t="str">
            <v>3-1-2-1</v>
          </cell>
          <cell r="C520" t="str">
            <v>DN 160 mm</v>
          </cell>
          <cell r="D520"/>
          <cell r="E520" t="str">
            <v>ml</v>
          </cell>
        </row>
        <row r="521">
          <cell r="B521" t="str">
            <v>3-1-2-2</v>
          </cell>
          <cell r="C521" t="str">
            <v>DN 200 mm</v>
          </cell>
          <cell r="D521">
            <v>95</v>
          </cell>
          <cell r="E521" t="str">
            <v>ml</v>
          </cell>
        </row>
        <row r="522">
          <cell r="B522" t="str">
            <v>3-1-2-3</v>
          </cell>
          <cell r="C522" t="str">
            <v>DN 250 mm</v>
          </cell>
          <cell r="D522">
            <v>0</v>
          </cell>
          <cell r="E522" t="str">
            <v>ml</v>
          </cell>
        </row>
        <row r="523">
          <cell r="B523" t="str">
            <v>3-1-2-4</v>
          </cell>
          <cell r="C523" t="str">
            <v>DN 315 mm</v>
          </cell>
          <cell r="D523">
            <v>0</v>
          </cell>
          <cell r="E523" t="str">
            <v>ml</v>
          </cell>
        </row>
        <row r="524">
          <cell r="B524" t="str">
            <v>3-1-2-5</v>
          </cell>
          <cell r="C524" t="str">
            <v>DN 400 mm</v>
          </cell>
          <cell r="D524">
            <v>0</v>
          </cell>
          <cell r="E524" t="str">
            <v>ml</v>
          </cell>
        </row>
        <row r="525">
          <cell r="B525" t="str">
            <v>3-1-2-6</v>
          </cell>
          <cell r="C525" t="str">
            <v>DN 500 mm</v>
          </cell>
          <cell r="D525">
            <v>0</v>
          </cell>
          <cell r="E525" t="str">
            <v>ml</v>
          </cell>
        </row>
        <row r="526">
          <cell r="B526"/>
          <cell r="C526"/>
          <cell r="D526"/>
          <cell r="E526"/>
        </row>
        <row r="527">
          <cell r="B527" t="str">
            <v>3-1-3</v>
          </cell>
          <cell r="C527" t="str">
            <v xml:space="preserve">CANALISATIONS EN FONTE DUCTILE </v>
          </cell>
          <cell r="D527"/>
          <cell r="E527"/>
        </row>
        <row r="528">
          <cell r="B528" t="str">
            <v>3-1-3-1</v>
          </cell>
          <cell r="C528" t="str">
            <v>DN 250 mm</v>
          </cell>
          <cell r="D528">
            <v>0</v>
          </cell>
          <cell r="E528" t="str">
            <v>ml</v>
          </cell>
        </row>
        <row r="529">
          <cell r="B529" t="str">
            <v>3-1-3-2</v>
          </cell>
          <cell r="C529" t="str">
            <v>DN 500 mm</v>
          </cell>
          <cell r="D529">
            <v>0</v>
          </cell>
          <cell r="E529" t="str">
            <v>ml</v>
          </cell>
        </row>
        <row r="530">
          <cell r="B530" t="str">
            <v>3-1-3-3</v>
          </cell>
          <cell r="C530" t="str">
            <v>DN 600 mm</v>
          </cell>
          <cell r="D530">
            <v>0</v>
          </cell>
          <cell r="E530" t="str">
            <v>ml</v>
          </cell>
        </row>
        <row r="531">
          <cell r="B531" t="str">
            <v>3-1-3-4</v>
          </cell>
          <cell r="C531" t="str">
            <v>DN 700 mm</v>
          </cell>
          <cell r="D531">
            <v>0</v>
          </cell>
          <cell r="E531" t="str">
            <v>ml</v>
          </cell>
        </row>
        <row r="532">
          <cell r="B532"/>
          <cell r="C532"/>
          <cell r="D532"/>
          <cell r="E532"/>
        </row>
        <row r="533">
          <cell r="B533" t="str">
            <v>3-1-4</v>
          </cell>
          <cell r="C533" t="str">
            <v>CANALISATIONS EN GRES</v>
          </cell>
          <cell r="D533"/>
          <cell r="E533"/>
        </row>
        <row r="534">
          <cell r="B534" t="str">
            <v>3-1-4-1</v>
          </cell>
          <cell r="C534" t="str">
            <v>DN 200 mm - classe 200</v>
          </cell>
          <cell r="D534">
            <v>120</v>
          </cell>
          <cell r="E534" t="str">
            <v>ml</v>
          </cell>
        </row>
        <row r="535">
          <cell r="B535" t="str">
            <v>3-1-4-2</v>
          </cell>
          <cell r="C535" t="str">
            <v>DN 200 mm - classe 240</v>
          </cell>
          <cell r="D535">
            <v>140</v>
          </cell>
          <cell r="E535" t="str">
            <v>ml</v>
          </cell>
        </row>
        <row r="536">
          <cell r="B536" t="str">
            <v>3-1-4-3</v>
          </cell>
          <cell r="C536" t="str">
            <v>DN 250 mm - classe 160</v>
          </cell>
          <cell r="D536">
            <v>0</v>
          </cell>
          <cell r="E536" t="str">
            <v>ml</v>
          </cell>
        </row>
        <row r="537">
          <cell r="B537" t="str">
            <v>3-1-4-4</v>
          </cell>
          <cell r="C537" t="str">
            <v>DN 250 mm - classe 240</v>
          </cell>
          <cell r="D537">
            <v>0</v>
          </cell>
          <cell r="E537" t="str">
            <v>ml</v>
          </cell>
        </row>
        <row r="538">
          <cell r="B538"/>
          <cell r="C538"/>
          <cell r="D538"/>
          <cell r="E538"/>
        </row>
        <row r="539">
          <cell r="B539" t="str">
            <v>3-1-5</v>
          </cell>
          <cell r="C539" t="str">
            <v>CANIVEAU A GRILLE AVALOIR</v>
          </cell>
          <cell r="D539"/>
          <cell r="E539"/>
        </row>
        <row r="540">
          <cell r="B540" t="str">
            <v>3-1-5-1</v>
          </cell>
          <cell r="C540" t="str">
            <v>450 x 450</v>
          </cell>
          <cell r="D540">
            <v>0</v>
          </cell>
          <cell r="E540" t="str">
            <v>ml</v>
          </cell>
        </row>
        <row r="541">
          <cell r="B541" t="str">
            <v>3-1-5-2</v>
          </cell>
          <cell r="C541" t="str">
            <v>200 x 200</v>
          </cell>
          <cell r="D541">
            <v>0</v>
          </cell>
          <cell r="E541" t="str">
            <v>ml</v>
          </cell>
        </row>
        <row r="542">
          <cell r="B542"/>
          <cell r="C542"/>
          <cell r="D542"/>
          <cell r="E542"/>
        </row>
        <row r="543">
          <cell r="B543" t="str">
            <v>3-2</v>
          </cell>
          <cell r="C543" t="str">
            <v>FOURNITURE ET MISE EN ŒUVRE DE CADRES</v>
          </cell>
          <cell r="D543"/>
          <cell r="E543" t="str">
            <v>ml</v>
          </cell>
        </row>
        <row r="544">
          <cell r="B544"/>
          <cell r="C544" t="str">
            <v>Le mètre linéaire</v>
          </cell>
          <cell r="D544"/>
          <cell r="E544"/>
        </row>
        <row r="545">
          <cell r="B545"/>
          <cell r="C545"/>
          <cell r="D545"/>
          <cell r="E545"/>
        </row>
        <row r="546">
          <cell r="B546"/>
          <cell r="C546" t="str">
            <v>Ce prix rémunère au mètre linéaire la fourniture et la mise en oeuvre de cadres Béton Armé préfabriqués, conformes à la règlement du BAEL et au fascicule 61- Titre II  classe T2 renforcée, charge Bc, fissuration préjudiciable, surcharge 13 tonnes à l’essieu.</v>
          </cell>
          <cell r="D546"/>
          <cell r="E546"/>
        </row>
        <row r="547">
          <cell r="B547"/>
          <cell r="C547" t="str">
            <v>Ils comprennent la fourniture le transport et le déchargement à pied d'œuvre, l’approche et la pose des cadres sur un fond de tranchée bien dressé avec un lit de pose en béton suivant la pente du profil en long conformément aux prescriptions du C.CT.P. et du fascicule 70, la longueur prise en compte est mesurée suivant l'axe des cadres sans déduction des longueurs de regards et pièces de raccord.</v>
          </cell>
          <cell r="D547"/>
          <cell r="E547"/>
        </row>
        <row r="548">
          <cell r="B548"/>
          <cell r="C548" t="str">
            <v>La fourniture et la mise en place des joints caoutchouc, le calage avec du béton si nécessaire et de la GNT jusqu'au terrain naturel, le jointoiement entre éléments, au mortier et toutes  sujétions inhérentes à ce poste.</v>
          </cell>
          <cell r="D548"/>
          <cell r="E548"/>
        </row>
        <row r="549">
          <cell r="B549"/>
          <cell r="C549"/>
          <cell r="D549"/>
          <cell r="E549"/>
        </row>
        <row r="550">
          <cell r="B550" t="str">
            <v>3-2-1</v>
          </cell>
          <cell r="C550" t="str">
            <v>Cadre Section intérieure : 1.50m x 1.00m</v>
          </cell>
          <cell r="D550">
            <v>0</v>
          </cell>
          <cell r="E550" t="str">
            <v>ml</v>
          </cell>
        </row>
        <row r="551">
          <cell r="B551" t="str">
            <v>3-2-2</v>
          </cell>
          <cell r="C551" t="str">
            <v>Cadre Section intérieure : 2.00m x 1.00 m</v>
          </cell>
          <cell r="D551">
            <v>0</v>
          </cell>
          <cell r="E551" t="str">
            <v>ml</v>
          </cell>
        </row>
        <row r="552">
          <cell r="B552" t="str">
            <v>3-2-3</v>
          </cell>
          <cell r="C552" t="str">
            <v>Cadre Section intérieure : 2.00m x 1.50m</v>
          </cell>
          <cell r="D552">
            <v>0</v>
          </cell>
          <cell r="E552" t="str">
            <v>ml</v>
          </cell>
        </row>
        <row r="553">
          <cell r="B553" t="str">
            <v>3-2-4</v>
          </cell>
          <cell r="C553" t="str">
            <v>Cadre Section intérieure : 2.50m x 1.25m</v>
          </cell>
          <cell r="D553">
            <v>0</v>
          </cell>
          <cell r="E553" t="str">
            <v>ml</v>
          </cell>
        </row>
        <row r="554">
          <cell r="B554"/>
          <cell r="C554"/>
          <cell r="D554"/>
          <cell r="E554"/>
        </row>
        <row r="555">
          <cell r="B555" t="str">
            <v>3-3</v>
          </cell>
          <cell r="C555" t="str">
            <v>CANALISATIONS SOUS PRESSION</v>
          </cell>
          <cell r="D555"/>
          <cell r="E555"/>
        </row>
        <row r="556">
          <cell r="B556"/>
          <cell r="C556" t="str">
            <v>Le mètre linéaire</v>
          </cell>
          <cell r="D556"/>
          <cell r="E556"/>
        </row>
        <row r="557">
          <cell r="B557"/>
          <cell r="C557"/>
          <cell r="D557"/>
          <cell r="E557"/>
        </row>
        <row r="558">
          <cell r="B558"/>
          <cell r="C558" t="str">
            <v>Ces prix rémunèrent au mètre linéaire la fourniture à pied d'oeuvre et la pose de canalisations sur un fond de tranchée bien dressé suivant la pente du projet conformément aux prescriptions du fascicule 70-1. La longueur prise en compte est mesurée suivant l'axe de la canalisation sans déduction des pièces intermédiaires et des pièces de raccord.</v>
          </cell>
          <cell r="D558"/>
          <cell r="E558"/>
        </row>
        <row r="559">
          <cell r="B559"/>
          <cell r="C559" t="str">
            <v>Ces prix comprennent :</v>
          </cell>
          <cell r="D559"/>
          <cell r="E559"/>
        </row>
        <row r="560">
          <cell r="B560"/>
          <cell r="C560" t="str">
            <v>- le transport, la fourniture à pied d'œuvre et le déchargement,</v>
          </cell>
          <cell r="D560"/>
          <cell r="E560"/>
        </row>
        <row r="561">
          <cell r="B561"/>
          <cell r="C561" t="str">
            <v>- L’approche et la pose de la canalisation, la mise en place des tuyaux et raccords en fond de fouille,</v>
          </cell>
          <cell r="D561"/>
          <cell r="E561"/>
        </row>
        <row r="562">
          <cell r="B562"/>
          <cell r="C562" t="str">
            <v>- la fourniture et façon de joints sertis (intégrés au tuyau, à savoir bague d'étanchéité intégrée), les soudures conformément à la nature de la conduite, les coudes pour les changement de direction si nécessaire, les brides diverses de raccordement sur les équipements de réseau, manchons d'adaptation, colliers de centrage, les coupes…</v>
          </cell>
          <cell r="D562"/>
          <cell r="E562"/>
        </row>
        <row r="563">
          <cell r="B563"/>
          <cell r="C563" t="str">
            <v>- Les percements et raccordements aux Regards de Visite.</v>
          </cell>
          <cell r="D563"/>
          <cell r="E563"/>
        </row>
        <row r="564">
          <cell r="B564"/>
          <cell r="C564" t="str">
            <v>- La fourniture et la mise en place en tranchée du grillage avertisseur détectable aux couleurs appropriées, 0.40 m minimum au dessus de la génératrice supérieure y compris déroulage, coupes…</v>
          </cell>
          <cell r="D564"/>
          <cell r="E564"/>
        </row>
        <row r="565">
          <cell r="B565"/>
          <cell r="C565" t="str">
            <v>- la confection des massifs de butées en béton coffrets aux angles, dérivations, extrémités, changement de section.</v>
          </cell>
          <cell r="D565"/>
          <cell r="E565"/>
        </row>
        <row r="566">
          <cell r="B566"/>
          <cell r="C566" t="str">
            <v>- les baïonnettes horizontales et verticale comptées au ml sur le seul changement de direction ; les longueurs droites ne sont pas prises en compte.</v>
          </cell>
          <cell r="D566"/>
          <cell r="E566"/>
        </row>
        <row r="567">
          <cell r="B567"/>
          <cell r="C567" t="str">
            <v>Ils tiennent compte de tous les aléas et sujétions.</v>
          </cell>
          <cell r="D567"/>
          <cell r="E567"/>
        </row>
        <row r="568">
          <cell r="B568"/>
          <cell r="C568"/>
          <cell r="D568"/>
          <cell r="E568"/>
        </row>
        <row r="569">
          <cell r="B569" t="str">
            <v>3-3-1</v>
          </cell>
          <cell r="C569" t="str">
            <v>FOURNITURE ET POSE DE CANALISATION P.E.H.D. 16 bars</v>
          </cell>
          <cell r="D569"/>
          <cell r="E569"/>
        </row>
        <row r="570">
          <cell r="B570" t="str">
            <v>3-3-1-1</v>
          </cell>
          <cell r="C570" t="str">
            <v xml:space="preserve">DN63 mm </v>
          </cell>
          <cell r="D570">
            <v>40</v>
          </cell>
          <cell r="E570" t="str">
            <v>ml</v>
          </cell>
        </row>
        <row r="571">
          <cell r="B571" t="str">
            <v>3-3-1-2</v>
          </cell>
          <cell r="C571" t="str">
            <v>DN90 mm</v>
          </cell>
          <cell r="D571">
            <v>50</v>
          </cell>
          <cell r="E571" t="str">
            <v>ml</v>
          </cell>
        </row>
        <row r="572">
          <cell r="B572" t="str">
            <v>3-3-1-3</v>
          </cell>
          <cell r="C572" t="str">
            <v>DN110 mm</v>
          </cell>
          <cell r="D572">
            <v>0</v>
          </cell>
          <cell r="E572" t="str">
            <v>ml</v>
          </cell>
        </row>
        <row r="573">
          <cell r="B573" t="str">
            <v>3-3-1-4</v>
          </cell>
          <cell r="C573" t="str">
            <v>Plus-value pour réalisation d'une baïonnette horizontale y compris toutes piéces de raccord et de changement de direction</v>
          </cell>
          <cell r="D573">
            <v>35</v>
          </cell>
          <cell r="E573" t="str">
            <v>ml</v>
          </cell>
        </row>
        <row r="574">
          <cell r="B574" t="str">
            <v>3-3-1-5</v>
          </cell>
          <cell r="C574" t="str">
            <v>Plus-value pour réalisation d'une baïonnette verticale y compris toutes piéces de raccord et de changement de direction</v>
          </cell>
          <cell r="D574">
            <v>35</v>
          </cell>
          <cell r="E574" t="str">
            <v>ml</v>
          </cell>
        </row>
        <row r="575">
          <cell r="B575"/>
          <cell r="C575"/>
          <cell r="D575"/>
          <cell r="E575"/>
        </row>
        <row r="576">
          <cell r="B576" t="str">
            <v>3-4</v>
          </cell>
          <cell r="C576" t="str">
            <v>REGARD DE VISITE EN BETON FIBRE SUR CANALISATIONS Y COMPRIS TAMPON OU GRILLE AVALOIR</v>
          </cell>
          <cell r="D576"/>
          <cell r="E576"/>
        </row>
        <row r="577">
          <cell r="B577"/>
          <cell r="C577" t="str">
            <v>A l'unité</v>
          </cell>
          <cell r="D577"/>
          <cell r="E577"/>
        </row>
        <row r="578">
          <cell r="B578"/>
          <cell r="C578"/>
          <cell r="D578"/>
          <cell r="E578"/>
        </row>
        <row r="579">
          <cell r="B579"/>
          <cell r="C579" t="str">
            <v>Confection de regards de visite étanches en béton et en grès conformément au CCTP, pour réseaux d'assainissement des Eaux Usées et des Eaux Pluviales, jusqu'à une profondeur mesurée au fond de la cunette maximum comprenant :</v>
          </cell>
          <cell r="D579"/>
          <cell r="E579"/>
        </row>
        <row r="580">
          <cell r="B580"/>
          <cell r="C580" t="str">
            <v>- le supplément de terrassements,</v>
          </cell>
          <cell r="D580"/>
          <cell r="E580"/>
        </row>
        <row r="581">
          <cell r="B581"/>
          <cell r="C581" t="str">
            <v>- la fourniture et mise en place d'un élément de fond préfabriqué, en béton ou en grès, avec cunette incorporée y compris joints d'étanchéité élastomère adaptés au diamètre et à la nature des canalisations raccordées,</v>
          </cell>
          <cell r="D581"/>
          <cell r="E581"/>
        </row>
        <row r="582">
          <cell r="B582"/>
          <cell r="C582" t="str">
            <v>- la fourniture et pose d'éléments préfabriqués, en béton ou en grès, assemblés par joint élastomère ou joint mastic ou tout joint préconisé par le fournisseur de l'ouvrage,</v>
          </cell>
          <cell r="D582"/>
          <cell r="E582"/>
        </row>
        <row r="583">
          <cell r="B583"/>
          <cell r="C583" t="str">
            <v>- la fourniture et pose de la dalle de couverture en béton armé,</v>
          </cell>
          <cell r="D583"/>
          <cell r="E583"/>
        </row>
        <row r="584">
          <cell r="B584"/>
          <cell r="C584" t="str">
            <v>- la fourniture et scellement de la grille ou du tampon fonte conformément au CCTP (agréé par le maître d'oeuvre) avec tampon fonte DN600 de classe D400 ou Grille Avaloir DN adapté aux plans pour le réseau pluvial à la demande avec notation Eaux Usées ou Eaux Pluviales selon le réseau où est posé le tampon.</v>
          </cell>
          <cell r="D584"/>
          <cell r="E584"/>
        </row>
        <row r="585">
          <cell r="B585"/>
          <cell r="C585" t="str">
            <v>- la fourniture et pose de réhausses sous cadre permettant la mise à la cote au niveau fini de chaussées suivant dévers du profil en travers ou au niveau de mise en attente du tampon et toutes autres sujétions.</v>
          </cell>
          <cell r="D585"/>
          <cell r="E585"/>
        </row>
        <row r="586">
          <cell r="B586"/>
          <cell r="C586" t="str">
            <v>Les cunettes préfabriquées décalées sont autorisées en fonction de la densité des réseaux à proximité.</v>
          </cell>
          <cell r="D586"/>
          <cell r="E586"/>
        </row>
        <row r="587">
          <cell r="B587"/>
          <cell r="C587"/>
          <cell r="D587"/>
          <cell r="E587"/>
        </row>
        <row r="588">
          <cell r="B588" t="str">
            <v>3-4-1</v>
          </cell>
          <cell r="C588" t="str">
            <v>Regard DN800 en Béton Fibré</v>
          </cell>
          <cell r="D588"/>
          <cell r="E588"/>
        </row>
        <row r="589">
          <cell r="B589" t="str">
            <v>3-4-1-1</v>
          </cell>
          <cell r="C589" t="str">
            <v>profondeur ≤ 2.00m</v>
          </cell>
          <cell r="D589"/>
          <cell r="E589" t="str">
            <v>u</v>
          </cell>
        </row>
        <row r="590">
          <cell r="B590" t="str">
            <v>3-4-1-2</v>
          </cell>
          <cell r="C590" t="str">
            <v>2.0m &lt; profondeur ≤ 3.00m</v>
          </cell>
          <cell r="D590">
            <v>1250</v>
          </cell>
          <cell r="E590" t="str">
            <v>u</v>
          </cell>
        </row>
        <row r="591">
          <cell r="B591" t="str">
            <v>3-4-1-3</v>
          </cell>
          <cell r="C591" t="str">
            <v>profondeur &gt; 3.00m</v>
          </cell>
          <cell r="D591">
            <v>1500</v>
          </cell>
          <cell r="E591" t="str">
            <v>u</v>
          </cell>
        </row>
        <row r="592">
          <cell r="B592" t="str">
            <v>3-4-2</v>
          </cell>
          <cell r="C592" t="str">
            <v>Regard DN1000 en Béton Fibré</v>
          </cell>
          <cell r="D592"/>
          <cell r="E592"/>
        </row>
        <row r="593">
          <cell r="B593" t="str">
            <v>3-4-2-1</v>
          </cell>
          <cell r="C593" t="str">
            <v>profondeur ≤ 3.00m</v>
          </cell>
          <cell r="D593">
            <v>1200</v>
          </cell>
          <cell r="E593" t="str">
            <v>u</v>
          </cell>
        </row>
        <row r="594">
          <cell r="B594" t="str">
            <v>3-4-2-2</v>
          </cell>
          <cell r="C594" t="str">
            <v>3.0m &lt; profondeur ≤ 3.50m</v>
          </cell>
          <cell r="D594">
            <v>1450</v>
          </cell>
          <cell r="E594" t="str">
            <v>u</v>
          </cell>
        </row>
        <row r="595">
          <cell r="B595" t="str">
            <v>3-4-2-3</v>
          </cell>
          <cell r="C595" t="str">
            <v>profondeur &gt; 3.50m</v>
          </cell>
          <cell r="D595">
            <v>1700</v>
          </cell>
          <cell r="E595" t="str">
            <v>u</v>
          </cell>
        </row>
        <row r="596">
          <cell r="B596" t="str">
            <v>3-4-3</v>
          </cell>
          <cell r="C596" t="str">
            <v>Regard 1500 x 1500 en Béton Fibré</v>
          </cell>
          <cell r="D596">
            <v>0</v>
          </cell>
          <cell r="E596" t="str">
            <v>u</v>
          </cell>
        </row>
        <row r="597">
          <cell r="B597" t="str">
            <v>3-4-3-1</v>
          </cell>
          <cell r="C597" t="str">
            <v>profondeur ≤ 2.00m</v>
          </cell>
          <cell r="D597">
            <v>0</v>
          </cell>
          <cell r="E597" t="str">
            <v>u</v>
          </cell>
        </row>
        <row r="598">
          <cell r="B598" t="str">
            <v>3-4-3-2</v>
          </cell>
          <cell r="C598" t="str">
            <v>2.0m &lt; profondeur ≤ 3.50m</v>
          </cell>
          <cell r="D598">
            <v>0</v>
          </cell>
          <cell r="E598" t="str">
            <v>u</v>
          </cell>
        </row>
        <row r="599">
          <cell r="B599" t="str">
            <v>3-4-3-3</v>
          </cell>
          <cell r="C599" t="str">
            <v>profondeur &gt; 3.50m</v>
          </cell>
          <cell r="D599">
            <v>0</v>
          </cell>
          <cell r="E599" t="str">
            <v>u</v>
          </cell>
        </row>
        <row r="600">
          <cell r="B600" t="str">
            <v>3-4-4</v>
          </cell>
          <cell r="C600" t="str">
            <v>Regard DN800 en Grès</v>
          </cell>
          <cell r="D600"/>
          <cell r="E600"/>
        </row>
        <row r="601">
          <cell r="B601" t="str">
            <v>3-4-4-1</v>
          </cell>
          <cell r="C601" t="str">
            <v>profondeur ≤ 2.00m</v>
          </cell>
          <cell r="D601">
            <v>4000</v>
          </cell>
          <cell r="E601" t="str">
            <v>u</v>
          </cell>
        </row>
        <row r="602">
          <cell r="B602" t="str">
            <v>3-4-4-2</v>
          </cell>
          <cell r="C602" t="str">
            <v>2.0m &lt; profondeur ≤ 3.00m</v>
          </cell>
          <cell r="D602"/>
          <cell r="E602" t="str">
            <v>u</v>
          </cell>
        </row>
        <row r="603">
          <cell r="B603" t="str">
            <v>3-4-5</v>
          </cell>
          <cell r="C603" t="str">
            <v>Plus value Regard DN1000 ou 1000x1000 avec réservation pour vanne martélière et cunette correctement confectionnée et adaptée aux équipements</v>
          </cell>
          <cell r="D603">
            <v>350</v>
          </cell>
          <cell r="E603" t="str">
            <v>u</v>
          </cell>
        </row>
        <row r="604">
          <cell r="B604"/>
          <cell r="C604"/>
          <cell r="D604"/>
          <cell r="E604"/>
        </row>
        <row r="605">
          <cell r="B605" t="str">
            <v>3-5</v>
          </cell>
          <cell r="C605" t="str">
            <v xml:space="preserve">OUVERTURE DE TRANCHEE </v>
          </cell>
          <cell r="D605"/>
          <cell r="E605"/>
        </row>
        <row r="606">
          <cell r="B606"/>
          <cell r="C606" t="str">
            <v>Le mètre linéaire</v>
          </cell>
          <cell r="D606"/>
          <cell r="E606"/>
        </row>
        <row r="607">
          <cell r="B607"/>
          <cell r="C607"/>
          <cell r="D607"/>
          <cell r="E607"/>
        </row>
        <row r="608">
          <cell r="B608"/>
          <cell r="C608" t="str">
            <v xml:space="preserve">Ouverture de tranchées, aux engins mécaniques, en terrain de toute nature,  comprenant : </v>
          </cell>
          <cell r="D608"/>
          <cell r="E608"/>
        </row>
        <row r="609">
          <cell r="B609"/>
          <cell r="C609" t="str">
            <v>- profondeur jusqu'à 2,00 m,</v>
          </cell>
          <cell r="D609"/>
          <cell r="E609"/>
        </row>
        <row r="610">
          <cell r="B610"/>
          <cell r="C610" t="str">
            <v>- le sciage des bords de tranchée et la démolition de la chaussée existante jusqu'à 10 cm d'épaisseur,</v>
          </cell>
          <cell r="D610"/>
          <cell r="E610"/>
        </row>
        <row r="611">
          <cell r="B611"/>
          <cell r="C611" t="str">
            <v>- la préparation du sol, la correction et le réglage du fond de fouille,</v>
          </cell>
          <cell r="D611"/>
          <cell r="E611"/>
        </row>
        <row r="612">
          <cell r="B612"/>
          <cell r="C612" t="str">
            <v>- l'utilisation du BRH,</v>
          </cell>
          <cell r="D612"/>
          <cell r="E612"/>
        </row>
        <row r="613">
          <cell r="B613"/>
          <cell r="C613" t="str">
            <v>- les purges éventuelles et ponctuelles avec BRH,</v>
          </cell>
          <cell r="D613"/>
          <cell r="E613"/>
        </row>
        <row r="614">
          <cell r="B614"/>
          <cell r="C614" t="str">
            <v>- les épuisements des eaux d'infiltration jusqu'à 50 m3/h, le détournement des eaux de ruissellement,</v>
          </cell>
          <cell r="D614"/>
          <cell r="E614"/>
        </row>
        <row r="615">
          <cell r="B615"/>
          <cell r="C615" t="str">
            <v>- Les déviations ou pompage éventuelles des effluents amonts vers un ouvrage aval en fonctionnement,</v>
          </cell>
          <cell r="D615"/>
          <cell r="E615"/>
        </row>
        <row r="616">
          <cell r="B616"/>
          <cell r="C616" t="str">
            <v>- La fourniture et pose du blindage au delà de 1,30 m,</v>
          </cell>
          <cell r="D616"/>
          <cell r="E616"/>
        </row>
        <row r="617">
          <cell r="B617"/>
          <cell r="C617" t="str">
            <v>- la constitution du lit de pose de 0.10 m d'épaisseur minimum, l'enrobage des canalisations jusqu'à + 0.20 m de la génératrice supérieure lorsque la couverture le permet avec du gravier 2/6, 3/8 ou 8/15 pour le réseau si présence d'eau avec un géotextile de filtration ou du sable 0/10 sans présence d'eau dans la fouille (à l'appréciation du maître d'oeuvre),</v>
          </cell>
          <cell r="D617"/>
          <cell r="E617"/>
        </row>
        <row r="618">
          <cell r="B618"/>
          <cell r="C618" t="str">
            <v>- tout le matériel et les équipements nécessaires pour le retrait de conduites en amiante avec la mise en sécurité du personnel, la fouille et l'environnement immédiat conformément à la règlementation,</v>
          </cell>
          <cell r="D618"/>
          <cell r="E618"/>
        </row>
        <row r="619">
          <cell r="B619"/>
          <cell r="C619" t="str">
            <v>- l'évacuation de tous les matériaux extraits (correspondant au volume de sable, du tuyau, de tous les matériaux jusqu'au niveau de la surface existante...),</v>
          </cell>
          <cell r="D619"/>
          <cell r="E619"/>
        </row>
        <row r="620">
          <cell r="B620"/>
          <cell r="C620" t="str">
            <v>- les sur-largeurs nécessaires en cas de blindage,</v>
          </cell>
          <cell r="D620"/>
          <cell r="E620"/>
        </row>
        <row r="621">
          <cell r="B621"/>
          <cell r="C621" t="str">
            <v>- les dégagements manuels des ouvrages rencontrés ou croisés jusqu'à un diamètre Ø500, leurs étaiements pour assurer leur sauvegarde et leur maintien pendant et après les travaux,</v>
          </cell>
          <cell r="D621"/>
          <cell r="E621"/>
        </row>
        <row r="622">
          <cell r="B622"/>
          <cell r="C622" t="str">
            <v>- la mise en place et maintenance des dispositifs de sécurité et de signalisation, toutes mesures nécessaires pour assurer la circulation et l'accès des riverains,</v>
          </cell>
          <cell r="D622"/>
          <cell r="E622"/>
        </row>
        <row r="623">
          <cell r="B623"/>
          <cell r="C623" t="str">
            <v>- l'entretien des remblais,</v>
          </cell>
          <cell r="D623"/>
          <cell r="E623"/>
        </row>
        <row r="624">
          <cell r="B624"/>
          <cell r="C624" t="str">
            <v>- toutes fournitures, façon, main d’œuvre et autres sujétions.</v>
          </cell>
          <cell r="D624"/>
          <cell r="E624"/>
        </row>
        <row r="625">
          <cell r="B625"/>
          <cell r="C625" t="str">
            <v xml:space="preserve"> La tranchée sera d'une largeur équivalente aux prescriptions du fascicule 70-1 selon la profondeur et mesurée contradictoirement.</v>
          </cell>
          <cell r="D625"/>
          <cell r="E625"/>
        </row>
        <row r="626">
          <cell r="B626"/>
          <cell r="C626"/>
          <cell r="D626"/>
          <cell r="E626"/>
        </row>
        <row r="627">
          <cell r="B627" t="str">
            <v>3-5-1</v>
          </cell>
          <cell r="C627" t="str">
            <v>- Pour pose de canalisation des Eaux Usées : 200 ≤ DN ≤ 400</v>
          </cell>
          <cell r="D627"/>
          <cell r="E627" t="str">
            <v>ml</v>
          </cell>
        </row>
        <row r="628">
          <cell r="B628" t="str">
            <v>3-5-2</v>
          </cell>
          <cell r="C628" t="str">
            <v>- Pour pose de conduite d'Eau Potable : 60 ≤ DN ≤ 100</v>
          </cell>
          <cell r="D628">
            <v>50</v>
          </cell>
          <cell r="E628" t="str">
            <v>ml</v>
          </cell>
        </row>
        <row r="629">
          <cell r="B629" t="str">
            <v>3-5-3</v>
          </cell>
          <cell r="C629" t="str">
            <v>- Pour pose de conduite d'Eau Potable : 100 &lt; DN ≤ 200</v>
          </cell>
          <cell r="D629">
            <v>60</v>
          </cell>
          <cell r="E629" t="str">
            <v>ml</v>
          </cell>
        </row>
        <row r="630">
          <cell r="B630" t="str">
            <v>3-5-4</v>
          </cell>
          <cell r="C630" t="str">
            <v>- Pour pose de conduite d'Eau Potable : 200 &lt; DN ≤ 300</v>
          </cell>
          <cell r="D630">
            <v>80</v>
          </cell>
          <cell r="E630" t="str">
            <v>ml</v>
          </cell>
        </row>
        <row r="631">
          <cell r="B631" t="str">
            <v>3-5-5</v>
          </cell>
          <cell r="C631" t="str">
            <v>- Pour pose de canalisation de Refoulement des Eaux Usées : 63 ≤ DN ≤ 90</v>
          </cell>
          <cell r="D631">
            <v>50</v>
          </cell>
          <cell r="E631" t="str">
            <v>ml</v>
          </cell>
        </row>
        <row r="632">
          <cell r="B632" t="str">
            <v>3-5-6</v>
          </cell>
          <cell r="C632" t="str">
            <v>- Pour pose de canalisation de Refoulement des Eaux Usées : 90 &lt; DN ≤ 125</v>
          </cell>
          <cell r="D632">
            <v>50</v>
          </cell>
          <cell r="E632" t="str">
            <v>ml</v>
          </cell>
        </row>
        <row r="633">
          <cell r="B633" t="str">
            <v>3-5-7</v>
          </cell>
          <cell r="C633" t="str">
            <v>- Pour pose de canalisation des Eaux Pluviales : 300 ≤ DN ≤ 500</v>
          </cell>
          <cell r="D633">
            <v>95</v>
          </cell>
          <cell r="E633" t="str">
            <v>ml</v>
          </cell>
        </row>
        <row r="634">
          <cell r="B634" t="str">
            <v>3-5-8</v>
          </cell>
          <cell r="C634" t="str">
            <v>- Pour pose de Fourreaux pour réseaux secs : 40 ≤ DN ≤ 160</v>
          </cell>
          <cell r="D634">
            <v>45</v>
          </cell>
          <cell r="E634" t="str">
            <v>ml</v>
          </cell>
        </row>
        <row r="635">
          <cell r="B635" t="str">
            <v>3-5-9</v>
          </cell>
          <cell r="C635" t="str">
            <v>- Plus-value pour ouverture dans la roche ou nature de sol indurée</v>
          </cell>
          <cell r="D635"/>
          <cell r="E635" t="str">
            <v>ml</v>
          </cell>
        </row>
        <row r="636">
          <cell r="B636" t="str">
            <v>3-5-10</v>
          </cell>
          <cell r="C636" t="str">
            <v>- Plus-value pour profondeur au-delà de 2 m ; dm supplémentaires</v>
          </cell>
          <cell r="D636">
            <v>15</v>
          </cell>
          <cell r="E636" t="str">
            <v>dm</v>
          </cell>
        </row>
        <row r="637">
          <cell r="B637" t="str">
            <v>3-5-11</v>
          </cell>
          <cell r="C637" t="str">
            <v>- Pour dépose de canalisations ou de pièces en amiante y compris retrait de la conduite</v>
          </cell>
          <cell r="D637">
            <v>200</v>
          </cell>
          <cell r="E637" t="str">
            <v>ml</v>
          </cell>
        </row>
        <row r="638">
          <cell r="B638"/>
          <cell r="C638"/>
          <cell r="D638"/>
          <cell r="E638"/>
        </row>
        <row r="639">
          <cell r="B639" t="str">
            <v>3-6</v>
          </cell>
          <cell r="C639" t="str">
            <v>REMBLAIS DE TRANCHEE EN GNT 0/20</v>
          </cell>
          <cell r="D639"/>
          <cell r="E639" t="str">
            <v>m³</v>
          </cell>
        </row>
        <row r="640">
          <cell r="B640"/>
          <cell r="C640" t="str">
            <v>Le Mètre cube</v>
          </cell>
          <cell r="D640"/>
          <cell r="E640"/>
        </row>
        <row r="641">
          <cell r="B641"/>
          <cell r="C641"/>
          <cell r="D641"/>
          <cell r="E641"/>
        </row>
        <row r="642">
          <cell r="B642"/>
          <cell r="C642" t="str">
            <v>Ce poste de prix comprend la fourniture, mise en œuvre et compactage du matériau que l'entreprise doit soumettre à l'agrément du maître d'œuvre.</v>
          </cell>
          <cell r="D642"/>
          <cell r="E642"/>
        </row>
        <row r="643">
          <cell r="B643"/>
          <cell r="C643" t="str">
            <v>Il s'agit du matériau pour le remblai de tranchée qui est mis en œuvre et qui doit être conforme au CCTP en étant constitué d'un matériau de type G (D) d'une granulométrie ≤ 50 mm.</v>
          </cell>
          <cell r="D643"/>
          <cell r="E643"/>
        </row>
        <row r="644">
          <cell r="B644"/>
          <cell r="C644"/>
          <cell r="D644"/>
          <cell r="E644"/>
        </row>
        <row r="645">
          <cell r="B645" t="str">
            <v>3-7</v>
          </cell>
          <cell r="C645" t="str">
            <v>CONSTRUCTION DE BRANCHEMENTS DES EAUX USEES</v>
          </cell>
          <cell r="D645"/>
          <cell r="E645"/>
        </row>
        <row r="646">
          <cell r="B646"/>
          <cell r="C646" t="str">
            <v>L'unité - Le mètre linéaire - Le mètre cube</v>
          </cell>
          <cell r="D646"/>
          <cell r="E646"/>
        </row>
        <row r="647">
          <cell r="B647"/>
          <cell r="C647"/>
          <cell r="D647"/>
          <cell r="E647"/>
        </row>
        <row r="648">
          <cell r="B648"/>
          <cell r="C648" t="str">
            <v xml:space="preserve">Ce prix rémunère à l’Unité la construction d’un Branchement particulier des Eaux Usées avec une canalisations P.V.C. C.R.16 Ø160mm ou Ø200mm. </v>
          </cell>
          <cell r="D648"/>
          <cell r="E648"/>
        </row>
        <row r="649">
          <cell r="B649"/>
          <cell r="C649" t="str">
            <v>Les Travaux comprennent notamment :</v>
          </cell>
          <cell r="D649"/>
          <cell r="E649"/>
        </row>
        <row r="650">
          <cell r="B650"/>
          <cell r="C650" t="str">
            <v>- La recherche du branchement existant.</v>
          </cell>
          <cell r="D650"/>
          <cell r="E650"/>
        </row>
        <row r="651">
          <cell r="B651"/>
          <cell r="C651" t="str">
            <v>- Le sciage et la démolition de la chaussée et où du trottoir sur 1 mètre de largeur environ.</v>
          </cell>
          <cell r="D651"/>
          <cell r="E651"/>
        </row>
        <row r="652">
          <cell r="B652"/>
          <cell r="C652" t="str">
            <v>- Les terrassements en tranchée, y compris évacuation.</v>
          </cell>
          <cell r="D652"/>
          <cell r="E652"/>
        </row>
        <row r="653">
          <cell r="B653"/>
          <cell r="C653" t="str">
            <v>- La fourniture et la pose des canalisations, ainsi que la fourniture et la pose de toutes les pièces de raccordements y compris grillage avertisseur identique au collecteur.</v>
          </cell>
          <cell r="D653"/>
          <cell r="E653"/>
        </row>
        <row r="654">
          <cell r="B654"/>
          <cell r="C654" t="str">
            <v>- Le calage, la confection des joints, les percements sur regards, le raccordement sur la canalisation existante ou du réseau créé avec la fourniture et pose de la culotte de branchement avec les pièces d'adaptation en fonction de la nature de la culotte qui doit être identique au collecteur ou une scelle dans le cas seulement d'une conduite en place.</v>
          </cell>
          <cell r="D654"/>
          <cell r="E654"/>
        </row>
        <row r="655">
          <cell r="B655"/>
          <cell r="C655" t="str">
            <v>- Le remblaiement en matériaux concassés 0/20 ou 0/31,5 y compris le compactage.</v>
          </cell>
          <cell r="D655"/>
          <cell r="E655"/>
        </row>
        <row r="656">
          <cell r="B656"/>
          <cell r="C656" t="str">
            <v>- La remise en état du trottoir suivant sa nature existante y compris bordures et caniveaux.</v>
          </cell>
          <cell r="D656"/>
          <cell r="E656"/>
        </row>
        <row r="657">
          <cell r="B657"/>
          <cell r="C657" t="str">
            <v>- La remise en état de la chaussée suivant prescriptions du gestionnaires des voies avec notamment ; Enrobés denses de 6 cm d’épaisseur, couche de base (grave bitume ou grave émulsion selon gestionnaire de voirie), couche d’accrochage ou imprégnation, joints de tranchées.</v>
          </cell>
          <cell r="D657"/>
          <cell r="E657"/>
        </row>
        <row r="658">
          <cell r="B658"/>
          <cell r="C658" t="str">
            <v>- La fourniture et la pose du regard de Branchement à passage direct 315 mm/160 mm, avec cheminée fermée par un tampon hydraulique articulé (y compris le joint d'étanchéité) de dimensions ; 360 x 360 mm, avec une ouverture ronde et articulée de DN 225 mm 400KN ou 250 KN en fonction de son emplacement.</v>
          </cell>
          <cell r="D658"/>
          <cell r="E658"/>
        </row>
        <row r="659">
          <cell r="B659"/>
          <cell r="C659" t="str">
            <v>- Les raccordements amont et aval des conduites sur le regard de branchement avec les pièces adaptées à la nature des conduites ou les longueurs de canalisation à l'interface regard de branchement et conduite en attente...</v>
          </cell>
          <cell r="D659"/>
          <cell r="E659"/>
        </row>
        <row r="660">
          <cell r="B660"/>
          <cell r="C660" t="str">
            <v>Il tient compte de tous les aléas et sujétions.</v>
          </cell>
          <cell r="D660"/>
          <cell r="E660"/>
        </row>
        <row r="661">
          <cell r="B661"/>
          <cell r="C661"/>
          <cell r="D661"/>
          <cell r="E661"/>
        </row>
        <row r="662">
          <cell r="B662" t="str">
            <v>3-7-1</v>
          </cell>
          <cell r="C662" t="str">
            <v>- Longueur branchement ≤ 3.0 ml</v>
          </cell>
          <cell r="D662">
            <v>950</v>
          </cell>
          <cell r="E662" t="str">
            <v>u</v>
          </cell>
        </row>
        <row r="663">
          <cell r="B663" t="str">
            <v>3-7-2</v>
          </cell>
          <cell r="C663" t="str">
            <v>- 3.0 ml &lt; longueur branchement ≤ 8.0 ml</v>
          </cell>
          <cell r="D663"/>
          <cell r="E663" t="str">
            <v>u</v>
          </cell>
        </row>
        <row r="664">
          <cell r="B664" t="str">
            <v>3-7-3</v>
          </cell>
          <cell r="C664" t="str">
            <v>- Longueur branchement &gt; 8.0 ml</v>
          </cell>
          <cell r="D664">
            <v>1750</v>
          </cell>
          <cell r="E664" t="str">
            <v>u</v>
          </cell>
        </row>
        <row r="665">
          <cell r="B665" t="str">
            <v>3-7-4</v>
          </cell>
          <cell r="C665" t="str">
            <v>- Plus-value Fourniture et pose tampon fonte classe D400</v>
          </cell>
          <cell r="D665">
            <v>70</v>
          </cell>
          <cell r="E665" t="str">
            <v>u</v>
          </cell>
        </row>
        <row r="666">
          <cell r="B666" t="str">
            <v>3-7-5</v>
          </cell>
          <cell r="C666" t="str">
            <v>- Déplacement branchement entre 1.0 et 3.0 ml - mise en place d'un machon pour raccordement</v>
          </cell>
          <cell r="D666">
            <v>550</v>
          </cell>
          <cell r="E666" t="str">
            <v>u</v>
          </cell>
        </row>
        <row r="667">
          <cell r="B667" t="str">
            <v>3-7-6</v>
          </cell>
          <cell r="C667" t="str">
            <v>- Plus-value pour confortement de branchement avec du béton dans un talus ou autre espace le nécessitant</v>
          </cell>
          <cell r="D667">
            <v>350</v>
          </cell>
          <cell r="E667" t="str">
            <v>u</v>
          </cell>
        </row>
        <row r="668">
          <cell r="B668" t="str">
            <v>3-7-7</v>
          </cell>
          <cell r="C668" t="str">
            <v>- Plus-value pour ouverture dans la roche ou nature de sol indurée</v>
          </cell>
          <cell r="D668"/>
          <cell r="E668" t="str">
            <v>ml</v>
          </cell>
        </row>
        <row r="669">
          <cell r="B669"/>
          <cell r="C669"/>
          <cell r="D669"/>
          <cell r="E669"/>
        </row>
        <row r="670">
          <cell r="B670" t="str">
            <v>3-8</v>
          </cell>
          <cell r="C670" t="str">
            <v>FOURNITURE ET POSE D'UN POSTE DE REFOULEMENT</v>
          </cell>
          <cell r="D670">
            <v>90000</v>
          </cell>
          <cell r="E670" t="str">
            <v>Fft</v>
          </cell>
        </row>
        <row r="671">
          <cell r="B671"/>
          <cell r="C671" t="str">
            <v>Forfait</v>
          </cell>
          <cell r="D671"/>
          <cell r="E671"/>
        </row>
        <row r="672">
          <cell r="B672"/>
          <cell r="C672"/>
          <cell r="D672"/>
          <cell r="E672"/>
        </row>
        <row r="673">
          <cell r="B673"/>
          <cell r="C673" t="str">
            <v>Ce prix rémunère forfaitairement la fourniture et pose de la complétude du PR et chambre de Vanne conformément au CCTP.</v>
          </cell>
          <cell r="D673"/>
          <cell r="E673"/>
        </row>
        <row r="674">
          <cell r="B674"/>
          <cell r="C674" t="str">
            <v>Cela comprend la finition de la surface avec une dalle en béton de 15 cm d'épaisseur minimum, la clôture et son portillon d'entrée, l'abir-compteur d'eau vertical avec robinet d'arrêt 1/4 de tour et manchette de réservation, tous les organes de fonctionnement et d'alimentation du Poste de Refoulement et de la chambre de vannes, un éclairage raccordé à l'alimentation et pouvant fonctionner de manière autonome... ainsi que toutes les prescriptions détaillées dans le CCTP.</v>
          </cell>
          <cell r="D674"/>
          <cell r="E674"/>
        </row>
        <row r="675">
          <cell r="B675"/>
          <cell r="C675" t="str">
            <v xml:space="preserve">Le poste doit avoir les organes d'accès (trappes en alu teintées dans la masse) au dessus de la dalle et doit être en état de fonctionnement avec tous les équipements conformément au CCTP. </v>
          </cell>
          <cell r="D675"/>
          <cell r="E675"/>
        </row>
        <row r="676">
          <cell r="B676"/>
          <cell r="C676" t="str">
            <v>Il tient compte de tous les aléas et sujétions.</v>
          </cell>
          <cell r="D676"/>
          <cell r="E676"/>
        </row>
        <row r="677">
          <cell r="B677"/>
          <cell r="C677"/>
          <cell r="D677"/>
          <cell r="E677"/>
        </row>
        <row r="678">
          <cell r="B678" t="str">
            <v>3-9</v>
          </cell>
          <cell r="C678" t="str">
            <v>RACCORDEMENT PROVISOIRE SUR RESEAU EXISTANT</v>
          </cell>
          <cell r="D678">
            <v>750</v>
          </cell>
          <cell r="E678" t="str">
            <v>Fft</v>
          </cell>
        </row>
        <row r="679">
          <cell r="B679"/>
          <cell r="C679" t="str">
            <v>Forfait</v>
          </cell>
          <cell r="D679"/>
          <cell r="E679"/>
        </row>
        <row r="680">
          <cell r="B680"/>
          <cell r="C680"/>
          <cell r="D680"/>
          <cell r="E680"/>
        </row>
        <row r="681">
          <cell r="B681"/>
          <cell r="C681" t="str">
            <v xml:space="preserve">Ce prix rémunère la réalisation des raccordements au réseau d'Assainissement durant les travaux pour permettre la continuité de service ; la solution envisagée devra être proposée par l'entreprise et validée par la MOE et rester en conformité avec le CCTP.  </v>
          </cell>
          <cell r="D681"/>
          <cell r="E681"/>
        </row>
        <row r="682">
          <cell r="B682"/>
          <cell r="C682" t="str">
            <v>Il tient compte de tous les aléas et sujétions.</v>
          </cell>
          <cell r="D682"/>
          <cell r="E682"/>
        </row>
        <row r="683">
          <cell r="B683"/>
          <cell r="C683"/>
          <cell r="D683"/>
          <cell r="E683"/>
        </row>
        <row r="684">
          <cell r="B684" t="str">
            <v>3-10</v>
          </cell>
          <cell r="C684" t="str">
            <v>RACCORDEMENT RESEAU D'ASSAINISSEMENT (PR)</v>
          </cell>
          <cell r="D684">
            <v>0</v>
          </cell>
          <cell r="E684" t="str">
            <v>Fft</v>
          </cell>
        </row>
        <row r="685">
          <cell r="B685"/>
          <cell r="C685" t="str">
            <v>Fft</v>
          </cell>
          <cell r="D685"/>
          <cell r="E685"/>
        </row>
        <row r="686">
          <cell r="B686"/>
          <cell r="C686"/>
          <cell r="D686"/>
          <cell r="E686"/>
        </row>
        <row r="687">
          <cell r="B687"/>
          <cell r="C687" t="str">
            <v>Cela comprend la fourniture et mise en place de la conduite en fonte d'Assinissement gravitaire DN200 y compris deux regards en béton préfabriqués DN1000 équipés de leur tampon fonte ; la fourniture et scellement du tampon fonte conformément au CCTP (agréé par le maître d'oeuvre) avec tampon fonte DN600 de classe D400.</v>
          </cell>
          <cell r="D687"/>
          <cell r="E687"/>
        </row>
        <row r="688">
          <cell r="B688"/>
          <cell r="C688" t="str">
            <v>La fourniture et la pose du réseau d'assainissement de refoulement depuis le PR jusqu'à la canalisation en attente soit environ 10 ml y compris coude, butée, croisement de fossé avec protection mécanique … La conduite sera conforme et donc identique à celle en attente.</v>
          </cell>
          <cell r="D688"/>
          <cell r="E688"/>
        </row>
        <row r="689">
          <cell r="B689"/>
          <cell r="C689" t="str">
            <v>La réalisation des terrassements, des déblais comprenant :</v>
          </cell>
          <cell r="D689"/>
          <cell r="E689"/>
        </row>
        <row r="690">
          <cell r="B690"/>
          <cell r="C690" t="str">
            <v>- la préparation du sol, la correction et le réglage du fond de fouille,</v>
          </cell>
          <cell r="D690"/>
          <cell r="E690"/>
        </row>
        <row r="691">
          <cell r="B691"/>
          <cell r="C691" t="str">
            <v>- les purges éventuelles et ponctuelles avec BRH si nécessaire,</v>
          </cell>
          <cell r="D691"/>
          <cell r="E691"/>
        </row>
        <row r="692">
          <cell r="B692"/>
          <cell r="C692" t="str">
            <v>- les épuisements des eaux d'infiltration quelque soit le débit, le détournement des eaux de ruissellement,</v>
          </cell>
          <cell r="D692"/>
          <cell r="E692"/>
        </row>
        <row r="693">
          <cell r="B693"/>
          <cell r="C693" t="str">
            <v>- Les déviations ou pompage éventuelles des effluents amonts,</v>
          </cell>
          <cell r="D693"/>
          <cell r="E693"/>
        </row>
        <row r="694">
          <cell r="B694"/>
          <cell r="C694" t="str">
            <v>- La fourniture et pose du blindage,</v>
          </cell>
          <cell r="D694"/>
          <cell r="E694"/>
        </row>
        <row r="695">
          <cell r="B695"/>
          <cell r="C695" t="str">
            <v>- la constitution du lit de pose de 0.10m d'épaisseur minimum, l'enrobage des canalisations jusqu'à + 0.20m de la génératrice supérieure lorsque la couverture le permet avec du gravier 2/6, 3/8 ou 8/15 si présence d'eau avec un géotextile de filtration (à l'appréciation du maître d'oeuvre),</v>
          </cell>
          <cell r="D695"/>
          <cell r="E695"/>
        </row>
        <row r="696">
          <cell r="B696"/>
          <cell r="C696" t="str">
            <v>- l'évacuation de tous les matériaux extraits,</v>
          </cell>
          <cell r="D696"/>
          <cell r="E696"/>
        </row>
        <row r="697">
          <cell r="B697"/>
          <cell r="C697" t="str">
            <v>- les sur-largeurs nécessaires en cas de blindage,</v>
          </cell>
          <cell r="D697"/>
          <cell r="E697"/>
        </row>
        <row r="698">
          <cell r="B698"/>
          <cell r="C698" t="str">
            <v>- les dégagements manuels des ouvrages rencontrés ou croisés, leurs étaiements pour assurer leur sauvegarde et leur maintien pendant et après les travaux,</v>
          </cell>
          <cell r="D698"/>
          <cell r="E698"/>
        </row>
        <row r="699">
          <cell r="B699"/>
          <cell r="C699" t="str">
            <v>- la mise en place et maintenance des dispositifs de sécurité et de signalisation, gardiennage, éclairage, toutes mesures nécessaires pour assurer la circulation des riverains,</v>
          </cell>
          <cell r="D699"/>
          <cell r="E699"/>
        </row>
        <row r="700">
          <cell r="B700"/>
          <cell r="C700" t="str">
            <v>- l'entretien des remblais,</v>
          </cell>
          <cell r="D700"/>
          <cell r="E700"/>
        </row>
        <row r="701">
          <cell r="B701"/>
          <cell r="C701" t="str">
            <v>- toutes fournitures, façon, main d’œuvre et autres sujétions.</v>
          </cell>
          <cell r="D701"/>
          <cell r="E701"/>
        </row>
        <row r="702">
          <cell r="B702"/>
          <cell r="C702" t="str">
            <v xml:space="preserve"> La tranchée sera d'une largeur équivalente aux prescriptions du fascicule 71 (et 70 avec application du tableau) selon la profondeur.</v>
          </cell>
          <cell r="D702"/>
          <cell r="E702"/>
        </row>
        <row r="703">
          <cell r="B703"/>
          <cell r="C703" t="str">
            <v xml:space="preserve">L'exécution des remblais : </v>
          </cell>
          <cell r="D703"/>
          <cell r="E703"/>
        </row>
        <row r="704">
          <cell r="B704"/>
          <cell r="C704" t="str">
            <v>- Il s'agit du matériau pour le remblai de tranchée y compris la structure de chaussée selon le cas, qui sera mis en œuvre.</v>
          </cell>
          <cell r="D704"/>
          <cell r="E704"/>
        </row>
        <row r="705">
          <cell r="B705"/>
          <cell r="C705" t="str">
            <v>- Ce matériau devra répondre aux caractéristiques suivantes, être sain, non évolutif et insensible à l'eau avec  un passant à 80µm ≤ 12 % et une VBS &lt; 0,1.</v>
          </cell>
          <cell r="D705"/>
          <cell r="E705"/>
        </row>
        <row r="706">
          <cell r="B706"/>
          <cell r="C706" t="str">
            <v xml:space="preserve">- Ce poste rémunère la fourniture, pose et compactage des matériaux, ainsi que les essais au pénétromètre. </v>
          </cell>
          <cell r="D706"/>
          <cell r="E706"/>
        </row>
        <row r="707">
          <cell r="B707"/>
          <cell r="C707"/>
          <cell r="D707"/>
          <cell r="E707"/>
        </row>
        <row r="708">
          <cell r="B708" t="str">
            <v>3-11</v>
          </cell>
          <cell r="C708" t="str">
            <v xml:space="preserve">RACCORDEMENT SUR RESEAU OU OUVRAGE EXISTANT </v>
          </cell>
          <cell r="D708"/>
          <cell r="E708"/>
        </row>
        <row r="709">
          <cell r="B709"/>
          <cell r="C709" t="str">
            <v>L'unité</v>
          </cell>
          <cell r="D709"/>
          <cell r="E709"/>
        </row>
        <row r="710">
          <cell r="B710"/>
          <cell r="C710"/>
          <cell r="D710"/>
          <cell r="E710"/>
        </row>
        <row r="711">
          <cell r="B711"/>
          <cell r="C711" t="str">
            <v>Ce prix rémunère à l’unité le percement sur ouvrage existant pour raccordement de canalisations de toutes nature, ainsi que les obturations provisoires avant le raccordement du nouveau Poste, l'arrêt de l'ancien, et le basculement des effluents. Il comprend notamment :</v>
          </cell>
          <cell r="D711"/>
          <cell r="E711"/>
        </row>
        <row r="712">
          <cell r="B712"/>
          <cell r="C712" t="str">
            <v>- La découpe soignée à la scie à cloche ou par carrotage ; la découpe par fenêtre est proscrite.</v>
          </cell>
          <cell r="D712"/>
          <cell r="E712"/>
        </row>
        <row r="713">
          <cell r="B713"/>
          <cell r="C713" t="str">
            <v>- L’enlèvement et l’évacuation des gravois.</v>
          </cell>
          <cell r="D713"/>
          <cell r="E713"/>
        </row>
        <row r="714">
          <cell r="B714"/>
          <cell r="C714" t="str">
            <v>- Le raccordement étanche et la reprise des voiles du regard.</v>
          </cell>
          <cell r="D714"/>
          <cell r="E714"/>
        </row>
        <row r="715">
          <cell r="B715"/>
          <cell r="C715" t="str">
            <v>- L'obturation en fond de cunette de la canalisation mise en place dans le cadre du basculement, et le retrait de l'obturation lors de ce basculement définitif ; tous les soins sont à apporter pour ne pas dégrader la cunette dans le cadre de cette intervention qui dans le cas contraire verrait l'entreprise reprendre tout l'ouvrage à ses frais.</v>
          </cell>
          <cell r="D715"/>
          <cell r="E715"/>
        </row>
        <row r="716">
          <cell r="B716"/>
          <cell r="C716" t="str">
            <v>- La fourniture et pose d'un joint élastomère adapté à la canalisation ou la mise en place d'un système de liaison et d'étanchéité.</v>
          </cell>
          <cell r="D716"/>
          <cell r="E716"/>
        </row>
        <row r="717">
          <cell r="B717"/>
          <cell r="C717" t="str">
            <v>- La fourniture et pose d'un manchon adapté au type de réseau sur lequel est effectué le raccordement, gravitaire ou pression,</v>
          </cell>
          <cell r="D717"/>
          <cell r="E717"/>
        </row>
        <row r="718">
          <cell r="B718"/>
          <cell r="C718" t="str">
            <v>- La fourniture et mise en place de toutes les pièces utiles au raccordement et à l'installation du machon (joints, brides, colliers…)</v>
          </cell>
          <cell r="D718"/>
          <cell r="E718"/>
        </row>
        <row r="719">
          <cell r="B719"/>
          <cell r="C719" t="str">
            <v>- La fourniture et mise en place d'une chute accompagnée si nécessaire.</v>
          </cell>
          <cell r="D719"/>
          <cell r="E719"/>
        </row>
        <row r="720">
          <cell r="B720"/>
          <cell r="C720" t="str">
            <v>Il tient compte de toutes les pièces et matériaux inhérents au parfait raccordement et à son exécution.</v>
          </cell>
          <cell r="D720"/>
          <cell r="E720"/>
        </row>
        <row r="721">
          <cell r="B721"/>
          <cell r="C721"/>
          <cell r="D721"/>
          <cell r="E721"/>
        </row>
        <row r="722">
          <cell r="B722" t="str">
            <v>3-11-1</v>
          </cell>
          <cell r="C722" t="str">
            <v>Sur réseau gravitaire</v>
          </cell>
          <cell r="D722">
            <v>750</v>
          </cell>
          <cell r="E722" t="str">
            <v>u</v>
          </cell>
        </row>
        <row r="723">
          <cell r="B723" t="str">
            <v>3-11-2</v>
          </cell>
          <cell r="C723" t="str">
            <v>Sur réseau pression</v>
          </cell>
          <cell r="D723">
            <v>750</v>
          </cell>
          <cell r="E723" t="str">
            <v>u</v>
          </cell>
        </row>
        <row r="724">
          <cell r="B724" t="str">
            <v>3-11-3</v>
          </cell>
          <cell r="C724" t="str">
            <v>Sur ouvrage</v>
          </cell>
          <cell r="D724"/>
          <cell r="E724" t="str">
            <v>u</v>
          </cell>
        </row>
        <row r="725">
          <cell r="B725" t="str">
            <v>3-11-4</v>
          </cell>
          <cell r="C725" t="str">
            <v>Plus value pour obturation provisoire - continuité de service - retrait de l'obturation lors du basculement</v>
          </cell>
          <cell r="D725">
            <v>500</v>
          </cell>
          <cell r="E725" t="str">
            <v>u</v>
          </cell>
        </row>
        <row r="726">
          <cell r="B726"/>
          <cell r="C726"/>
          <cell r="D726"/>
          <cell r="E726"/>
        </row>
        <row r="727">
          <cell r="B727" t="str">
            <v>3-12</v>
          </cell>
          <cell r="C727" t="str">
            <v>SYSTEME DE MESURE DE DEBIT GRAVITAIRE - SONDE RADAR AVEC SYST. D'ENGOUFFREMENT</v>
          </cell>
          <cell r="D727"/>
          <cell r="E727"/>
        </row>
        <row r="728">
          <cell r="B728"/>
          <cell r="C728" t="str">
            <v>Forfait</v>
          </cell>
          <cell r="D728"/>
          <cell r="E728"/>
        </row>
        <row r="729">
          <cell r="B729"/>
          <cell r="C729"/>
          <cell r="D729"/>
          <cell r="E729"/>
        </row>
        <row r="730">
          <cell r="B730"/>
          <cell r="C730" t="str">
            <v>Ce prix rémunère la fourniture et l'installation d'un système de mesure du débit gravitaire sur la conduite de surverse DN200 depuis le regard en sortie de cuve constitué d'une boîte en inox 316L et d'une sonde de mesure en continue raccordée à l'armoire du Poste de Refoulement afin de disposer du suivi des informations. Cela inclus la fourniture et pose du système complet de comptage des effluents, le regard étanche en béton équipé d'un tampon de fermeture en fonte Ø600 et 400 kN, y compris raccords et pièces spéciales, le paramètrage du matériel de mésure, la fourniture et pose du(es) câblage(s) sous fourreau(x) DN50 avec la mise à la terre, ainsi que la formation du personnel exploitant à l'équipement...</v>
          </cell>
          <cell r="D730"/>
          <cell r="E730"/>
        </row>
        <row r="731">
          <cell r="B731"/>
          <cell r="C731" t="str">
            <v>Cela inclus le raccrodement du système de mesure à l'automate en charge de la télégestion installé sur le site du Poste de Refoulement, ainsi que son paramétrage pour l'enregistrement des données et le renvoi d'informations à l'exploitant.</v>
          </cell>
          <cell r="D731"/>
          <cell r="E731"/>
        </row>
        <row r="732">
          <cell r="B732"/>
          <cell r="C732" t="str">
            <v>Il tient compte de tous les aléas et sujétions.</v>
          </cell>
          <cell r="D732"/>
          <cell r="E732"/>
        </row>
        <row r="733">
          <cell r="B733"/>
          <cell r="C733"/>
          <cell r="D733"/>
          <cell r="E733"/>
        </row>
        <row r="734">
          <cell r="B734" t="str">
            <v>3-12-1</v>
          </cell>
          <cell r="C734" t="str">
            <v xml:space="preserve">DN 200 sous regard Ø800 </v>
          </cell>
          <cell r="D734">
            <v>10000</v>
          </cell>
          <cell r="E734" t="str">
            <v>Fft</v>
          </cell>
        </row>
        <row r="735">
          <cell r="B735" t="str">
            <v>3-12-2</v>
          </cell>
          <cell r="C735" t="str">
            <v>DN 300</v>
          </cell>
          <cell r="D735">
            <v>0</v>
          </cell>
          <cell r="E735" t="str">
            <v>Fft</v>
          </cell>
        </row>
        <row r="736">
          <cell r="B736"/>
          <cell r="C736"/>
          <cell r="D736"/>
          <cell r="E736"/>
        </row>
        <row r="737">
          <cell r="B737" t="str">
            <v>3-13</v>
          </cell>
          <cell r="C737" t="str">
            <v>ESSAIS DIVERS - MISE EN ROUTE - CONSUEL - FORMATION</v>
          </cell>
          <cell r="D737">
            <v>1000</v>
          </cell>
          <cell r="E737" t="str">
            <v>Fft</v>
          </cell>
        </row>
        <row r="738">
          <cell r="B738"/>
          <cell r="C738" t="str">
            <v>Forfait</v>
          </cell>
          <cell r="D738"/>
          <cell r="E738"/>
        </row>
        <row r="739">
          <cell r="B739"/>
          <cell r="C739"/>
          <cell r="D739"/>
          <cell r="E739"/>
        </row>
        <row r="740">
          <cell r="B740"/>
          <cell r="C740" t="str">
            <v xml:space="preserve">Ce prix rémunère la réalisation de tous les essais, la mise en route du Poste de Refoulement et de tous ses équipements et ses organes de fonctionnement, le consuel et la formation du personnel à l'ensemble des équipements et différents organes conformément au CCTP. </v>
          </cell>
          <cell r="D740"/>
          <cell r="E740"/>
        </row>
        <row r="741">
          <cell r="B741"/>
          <cell r="C741" t="str">
            <v xml:space="preserve">La fourniture de tous les documents et autres PV qui attestent de la bonne mise en route de l'installation.  </v>
          </cell>
          <cell r="D741"/>
          <cell r="E741"/>
        </row>
        <row r="742">
          <cell r="B742"/>
          <cell r="C742" t="str">
            <v>Il tient compte de tous les aléas et sujétions.</v>
          </cell>
          <cell r="D742"/>
          <cell r="E742"/>
        </row>
        <row r="743">
          <cell r="B743"/>
          <cell r="C743"/>
          <cell r="D743"/>
          <cell r="E743"/>
        </row>
        <row r="744">
          <cell r="B744" t="str">
            <v>3-14</v>
          </cell>
          <cell r="C744" t="str">
            <v>CONTROLE DES RESEAUX INSPECTION TELEVISUELLE &amp; ETANCHEITE</v>
          </cell>
          <cell r="D744"/>
          <cell r="E744" t="str">
            <v>Fft</v>
          </cell>
        </row>
        <row r="745">
          <cell r="B745"/>
          <cell r="C745" t="str">
            <v>Forfait</v>
          </cell>
          <cell r="D745"/>
          <cell r="E745"/>
        </row>
        <row r="746">
          <cell r="B746"/>
          <cell r="C746"/>
          <cell r="D746"/>
          <cell r="E746"/>
        </row>
        <row r="747">
          <cell r="B747"/>
          <cell r="C747" t="str">
            <v>Ce prix rémunère forfaitairement l’Inspection télévisée des canalisations d’Assainissement.</v>
          </cell>
          <cell r="D747"/>
          <cell r="E747"/>
        </row>
        <row r="748">
          <cell r="B748"/>
          <cell r="C748" t="str">
            <v>Il comprend l’inspection couleur, avec tête rotative, indication des distances, la fourniture d'un CD ou DVD et trois rapports photos couleurs.</v>
          </cell>
          <cell r="D748"/>
          <cell r="E748"/>
        </row>
        <row r="749">
          <cell r="B749"/>
          <cell r="C749" t="str">
            <v>Il tient compte de tous les aléas de sujétions</v>
          </cell>
          <cell r="D749"/>
          <cell r="E749"/>
        </row>
        <row r="750">
          <cell r="B750"/>
          <cell r="C750"/>
          <cell r="D750"/>
          <cell r="E750"/>
        </row>
        <row r="751">
          <cell r="B751" t="str">
            <v>3-15</v>
          </cell>
          <cell r="C751" t="str">
            <v>CHEMISAGE CONTINUE POLYMERISE (GAINAGE)</v>
          </cell>
          <cell r="D751">
            <v>0</v>
          </cell>
          <cell r="E751" t="str">
            <v>ml</v>
          </cell>
        </row>
        <row r="752">
          <cell r="B752"/>
          <cell r="C752" t="str">
            <v>Le mètre linéaire</v>
          </cell>
          <cell r="D752"/>
          <cell r="E752"/>
        </row>
        <row r="753">
          <cell r="B753"/>
          <cell r="C753"/>
          <cell r="D753"/>
          <cell r="E753"/>
        </row>
        <row r="754">
          <cell r="B754"/>
          <cell r="C754" t="str">
            <v xml:space="preserve">Ce poste comprend : </v>
          </cell>
          <cell r="D754"/>
          <cell r="E754"/>
        </row>
        <row r="755">
          <cell r="B755"/>
          <cell r="C755" t="str">
            <v>- Installation de chantier avec la signalisation temporaire des travaux et l’amenée et le repli de tout le matériel d’exécution ; rappel car cela est déjà associé à l’installation générale,</v>
          </cell>
          <cell r="D755"/>
          <cell r="E755"/>
        </row>
        <row r="756">
          <cell r="B756"/>
          <cell r="C756" t="str">
            <v>- Le dossier d’exécution ; rappel car celui-ci est intégré dans l’installation générale,</v>
          </cell>
          <cell r="D756"/>
          <cell r="E756"/>
        </row>
        <row r="757">
          <cell r="B757"/>
          <cell r="C757" t="str">
            <v>- Curage hydrodynamique de la canalisation avant travaux intégrant le curage de la canalisation avant travaux et la fourniture et mise en place de la cureuse,</v>
          </cell>
          <cell r="D757"/>
          <cell r="E757"/>
        </row>
        <row r="758">
          <cell r="B758"/>
          <cell r="C758" t="str">
            <v>- ITV de la canalisation avant travaux avec la fourniture et mise en place de la caméra et tous les frais afférant à la bonne réalisation,</v>
          </cell>
          <cell r="D758"/>
          <cell r="E758"/>
        </row>
        <row r="759">
          <cell r="B759"/>
          <cell r="C759" t="str">
            <v xml:space="preserve">- Le repérage dans le cadre de l’ITV et de la préparation aux travaux de réhabilitation de TOUS les branchements raccordés qu’ils soient dans les regards ou sur le collecteur visité, </v>
          </cell>
          <cell r="D759"/>
          <cell r="E759"/>
        </row>
        <row r="760">
          <cell r="B760"/>
          <cell r="C760" t="str">
            <v>- Le fraisage si nécessaire comprenant l’installation, le personnel, le matériel et le curage à l’issu de la prestation avec le nettoyage complet du réseau,</v>
          </cell>
          <cell r="D760"/>
          <cell r="E760"/>
        </row>
        <row r="761">
          <cell r="B761"/>
          <cell r="C761" t="str">
            <v>- Le chemisage continu polymérisé en place avec la mise en œuvre, durcissement, polymérisation du chemisage et découpage des extrémités pour canalisations principales avec la fourniture et pose gaine support en feutre ou tissé polyester, revêtement intérieur en polyuréthane, ou gaine support en feutre ou tissé polyester, revêtement intérieur en polyéthylène ; le matériau utilisé pour le revêtement intérieur sera une résine époxy avec polymérisation par circulation de vapeur d’eau,</v>
          </cell>
          <cell r="D761"/>
          <cell r="E761"/>
        </row>
        <row r="762">
          <cell r="B762"/>
          <cell r="C762" t="str">
            <v>- L’ouverture, l’étanchement et le traitement des raccordements de branchements par l’intérieur ; traitement des ouvertures, étanchéité des branchements avec un robot adapté,</v>
          </cell>
          <cell r="D762"/>
          <cell r="E762"/>
        </row>
        <row r="763">
          <cell r="B763"/>
          <cell r="C763" t="str">
            <v>- Réfection de regards (éléments de réhausse et cunette) avec la démolition de la maçonnerie dégradée, l’évacuation des produits de démolition en décharge, le nettoyage de l'ouvrage par lavage à haute pression, la réfection des éléments du regard par chemisage fin et réouverture et traitement étanchéité des branchements y compris fourniture et ragréage par projection centrifugée de mortier anticorrosion bio-sulfurique,</v>
          </cell>
          <cell r="D763"/>
          <cell r="E763"/>
        </row>
        <row r="764">
          <cell r="B764"/>
          <cell r="C764" t="str">
            <v>- Remplacement du tampon fonte…</v>
          </cell>
          <cell r="D764"/>
          <cell r="E764"/>
        </row>
        <row r="765">
          <cell r="B765"/>
          <cell r="C765" t="str">
            <v>Il tient compte de tous les aléas de sujétions</v>
          </cell>
          <cell r="D765"/>
          <cell r="E765"/>
        </row>
        <row r="766">
          <cell r="B766"/>
          <cell r="C766"/>
          <cell r="D766"/>
          <cell r="E766"/>
        </row>
        <row r="767">
          <cell r="B767" t="str">
            <v>3-16</v>
          </cell>
          <cell r="C767" t="str">
            <v>MISE EN PLACE TRANSPARENCE HYDRAULIQUE</v>
          </cell>
          <cell r="D767">
            <v>100000</v>
          </cell>
          <cell r="E767" t="str">
            <v>Fft</v>
          </cell>
        </row>
        <row r="768">
          <cell r="B768"/>
          <cell r="C768" t="str">
            <v>Forfait</v>
          </cell>
          <cell r="D768"/>
          <cell r="E768"/>
        </row>
        <row r="769">
          <cell r="B769"/>
          <cell r="C769"/>
          <cell r="D769"/>
          <cell r="E769"/>
        </row>
        <row r="770">
          <cell r="B770"/>
          <cell r="C770" t="str">
            <v>Ce prix rémunère au forfait la mise en place de la transparence hydraulique des EP</v>
          </cell>
          <cell r="D770"/>
          <cell r="E770"/>
        </row>
        <row r="771">
          <cell r="B771"/>
          <cell r="C771" t="str">
            <v xml:space="preserve">Ce poste comprend : </v>
          </cell>
          <cell r="D771"/>
          <cell r="E771"/>
        </row>
        <row r="772">
          <cell r="B772"/>
          <cell r="C772" t="str">
            <v>- Dévoiement par nourrice et / ou retenue amont des eaux pluviales</v>
          </cell>
          <cell r="D772"/>
          <cell r="E772"/>
        </row>
        <row r="773">
          <cell r="B773"/>
          <cell r="C773" t="str">
            <v>- Nettoyage de l'ouvrage par lavage à haute pression</v>
          </cell>
          <cell r="D773"/>
          <cell r="E773"/>
        </row>
        <row r="774">
          <cell r="B774"/>
          <cell r="C774" t="str">
            <v>- Suppression des losanges béton et têtes de tampon EU pour rétablir un Fe EP homogène et linéaire, l’évacuation des produits de démolition en décharge</v>
          </cell>
          <cell r="D774"/>
          <cell r="E774"/>
        </row>
        <row r="775">
          <cell r="B775"/>
          <cell r="C775" t="str">
            <v>- Etanchement par scellement chimique des tampons EU à fleur</v>
          </cell>
          <cell r="D775"/>
          <cell r="E775"/>
        </row>
        <row r="776">
          <cell r="B776"/>
          <cell r="C776" t="str">
            <v>- Rétablissement d'une largeur de cunette constante avec coffrage et remplissage béton</v>
          </cell>
          <cell r="D776"/>
          <cell r="E776"/>
        </row>
        <row r="777">
          <cell r="B777"/>
          <cell r="C777" t="str">
            <v>Il tient compte de tous les aléas de sujétions</v>
          </cell>
          <cell r="D777"/>
          <cell r="E777"/>
        </row>
        <row r="778">
          <cell r="B778"/>
          <cell r="C778"/>
          <cell r="D778"/>
          <cell r="E778"/>
        </row>
        <row r="779">
          <cell r="B779" t="str">
            <v>3-17</v>
          </cell>
          <cell r="C779" t="str">
            <v>FOURNITURE ET POSE D'UNE VENTOUSE - REFOULEMENT</v>
          </cell>
          <cell r="D779"/>
          <cell r="E779"/>
        </row>
        <row r="780">
          <cell r="B780"/>
          <cell r="C780" t="str">
            <v>L'unité</v>
          </cell>
          <cell r="D780"/>
          <cell r="E780"/>
        </row>
        <row r="781">
          <cell r="B781"/>
          <cell r="C781"/>
          <cell r="D781"/>
          <cell r="E781"/>
        </row>
        <row r="782">
          <cell r="B782"/>
          <cell r="C782" t="str">
            <v>Ce prix rémunère à l’unité la fourniture et la pose d'une ventouse triple fonction à grand débit d'air, équipée d'un robinet d'arrêt dans un regard DN800 ; le PL doit être en mesure de mettre en place l'équipement (à formaliser en études d'EXE).</v>
          </cell>
          <cell r="D782"/>
          <cell r="E782"/>
        </row>
        <row r="783">
          <cell r="B783"/>
          <cell r="C783" t="str">
            <v>Il comprend :</v>
          </cell>
          <cell r="D783"/>
          <cell r="E783"/>
        </row>
        <row r="784">
          <cell r="B784"/>
          <cell r="C784" t="str">
            <v>- Les terrassements de toutes nature avec évacuation des déblais en décharge agréée.</v>
          </cell>
          <cell r="D784"/>
          <cell r="E784"/>
        </row>
        <row r="785">
          <cell r="B785"/>
          <cell r="C785" t="str">
            <v>- La fixation et le raccordement sur la conduite de la ventouse et toutes les pièces et les équipements spéciaux.</v>
          </cell>
          <cell r="D785"/>
          <cell r="E785"/>
        </row>
        <row r="786">
          <cell r="B786"/>
          <cell r="C786" t="str">
            <v>- La mise en place des éléments de regard.</v>
          </cell>
          <cell r="D786"/>
          <cell r="E786"/>
        </row>
        <row r="787">
          <cell r="B787"/>
          <cell r="C787" t="str">
            <v>- La fourniture et pose de la dalle de couverture en béton armé.</v>
          </cell>
          <cell r="D787"/>
          <cell r="E787"/>
        </row>
        <row r="788">
          <cell r="B788"/>
          <cell r="C788" t="str">
            <v>- La fourniture et le scellement du tampon fonte non verrouillable avec cadre et ouverture de DN 600 mm de classe D400.</v>
          </cell>
          <cell r="D788"/>
          <cell r="E788"/>
        </row>
        <row r="789">
          <cell r="B789"/>
          <cell r="C789" t="str">
            <v>Il tient compte de tous les aléas et sujétions.</v>
          </cell>
          <cell r="D789"/>
          <cell r="E789"/>
        </row>
        <row r="790">
          <cell r="B790"/>
          <cell r="C790"/>
          <cell r="D790"/>
          <cell r="E790"/>
        </row>
        <row r="791">
          <cell r="B791" t="str">
            <v>3-17-1</v>
          </cell>
          <cell r="C791" t="str">
            <v>DN 60</v>
          </cell>
          <cell r="D791">
            <v>1500</v>
          </cell>
          <cell r="E791" t="str">
            <v>u</v>
          </cell>
        </row>
        <row r="792">
          <cell r="B792" t="str">
            <v>3-17-2</v>
          </cell>
          <cell r="C792" t="str">
            <v>DN 90</v>
          </cell>
          <cell r="D792">
            <v>2000</v>
          </cell>
          <cell r="E792" t="str">
            <v>u</v>
          </cell>
        </row>
        <row r="793">
          <cell r="B793" t="str">
            <v>3-17-3</v>
          </cell>
          <cell r="C793" t="str">
            <v>DN 200</v>
          </cell>
          <cell r="D793">
            <v>3500</v>
          </cell>
          <cell r="E793" t="str">
            <v>u</v>
          </cell>
        </row>
        <row r="794">
          <cell r="B794" t="str">
            <v>3-17-4</v>
          </cell>
          <cell r="C794" t="str">
            <v>DN 300</v>
          </cell>
          <cell r="D794">
            <v>4500</v>
          </cell>
          <cell r="E794" t="str">
            <v>u</v>
          </cell>
        </row>
        <row r="795">
          <cell r="B795"/>
          <cell r="C795"/>
          <cell r="D795"/>
          <cell r="E795"/>
        </row>
        <row r="796">
          <cell r="B796" t="str">
            <v>3-18</v>
          </cell>
          <cell r="C796" t="str">
            <v>FOURNITURE ET POSE D'UNE VIDANGE - REFOULEMENT</v>
          </cell>
          <cell r="D796"/>
          <cell r="E796"/>
        </row>
        <row r="797">
          <cell r="B797"/>
          <cell r="C797" t="str">
            <v>L'unité</v>
          </cell>
          <cell r="D797"/>
          <cell r="E797"/>
        </row>
        <row r="798">
          <cell r="B798"/>
          <cell r="C798"/>
          <cell r="D798"/>
          <cell r="E798"/>
        </row>
        <row r="799">
          <cell r="B799"/>
          <cell r="C799" t="str">
            <v>Ce prix rémunère à l’unité la fourniture et la pose de tous les éléments de vidange.</v>
          </cell>
          <cell r="D799"/>
          <cell r="E799"/>
        </row>
        <row r="800">
          <cell r="B800"/>
          <cell r="C800" t="str">
            <v>Il comprend :</v>
          </cell>
          <cell r="D800"/>
          <cell r="E800"/>
        </row>
        <row r="801">
          <cell r="B801"/>
          <cell r="C801" t="str">
            <v>- Les terrassements de toutes nature avec évacuation des déblais à la décharge publique.</v>
          </cell>
          <cell r="D801"/>
          <cell r="E801"/>
        </row>
        <row r="802">
          <cell r="B802"/>
          <cell r="C802" t="str">
            <v>- La fourniture et la mise en œuvre du Té du DN de la conduite à équiper avec une tubulure de DN 100 et de la longueur de conduite jusqu'à l'ouvrage de décharge, regard en Béton DN800 avec tampons fonte de classe D400, et équipé ;</v>
          </cell>
          <cell r="D802"/>
          <cell r="E802"/>
        </row>
        <row r="803">
          <cell r="B803"/>
          <cell r="C803" t="str">
            <v>- La fourniture et la mise en œuvre d'un robinet-vanne de DN 100 dans le regard de décharge ;</v>
          </cell>
          <cell r="D803"/>
          <cell r="E803"/>
        </row>
        <row r="804">
          <cell r="B804"/>
          <cell r="C804" t="str">
            <v>- La fourniture, la mise en œuvre et le raccordement (si il y a lieu dans un réseau d'assainissement d'eaux pluviales) de la longueur de PVC Ø 200 PN 16 permettant l'évacuation de l'eau de vidange jusqu'à l'ouvrage de collecte du réseau d'Assainissement des Eaux Usées ;</v>
          </cell>
          <cell r="D804"/>
          <cell r="E804"/>
        </row>
        <row r="805">
          <cell r="B805"/>
          <cell r="C805" t="str">
            <v>- Longueur de la vidange 20 à 25 ml.</v>
          </cell>
          <cell r="D805"/>
          <cell r="E805"/>
        </row>
        <row r="806">
          <cell r="B806"/>
          <cell r="C806"/>
          <cell r="D806"/>
          <cell r="E806"/>
        </row>
        <row r="807">
          <cell r="B807"/>
          <cell r="C807" t="str">
            <v>Il tient compte de tous les aléas et sujétions.</v>
          </cell>
          <cell r="D807"/>
          <cell r="E807"/>
        </row>
        <row r="808">
          <cell r="B808"/>
          <cell r="C808"/>
          <cell r="D808"/>
          <cell r="E808"/>
        </row>
        <row r="809">
          <cell r="B809" t="str">
            <v>3-18-1</v>
          </cell>
          <cell r="C809" t="str">
            <v>DN 60</v>
          </cell>
          <cell r="D809">
            <v>2500</v>
          </cell>
          <cell r="E809" t="str">
            <v>u</v>
          </cell>
        </row>
        <row r="810">
          <cell r="B810" t="str">
            <v>3-18-2</v>
          </cell>
          <cell r="C810" t="str">
            <v>DN 90</v>
          </cell>
          <cell r="D810">
            <v>3500</v>
          </cell>
          <cell r="E810" t="str">
            <v>u</v>
          </cell>
        </row>
        <row r="811">
          <cell r="B811" t="str">
            <v>3-18-3</v>
          </cell>
          <cell r="C811" t="str">
            <v>DN 200</v>
          </cell>
          <cell r="D811">
            <v>5000</v>
          </cell>
          <cell r="E811" t="str">
            <v>u</v>
          </cell>
        </row>
        <row r="812">
          <cell r="B812" t="str">
            <v>3-18-4</v>
          </cell>
          <cell r="C812" t="str">
            <v>DN 300</v>
          </cell>
          <cell r="D812">
            <v>7500</v>
          </cell>
          <cell r="E812" t="str">
            <v>u</v>
          </cell>
        </row>
        <row r="813">
          <cell r="B813"/>
          <cell r="C813"/>
          <cell r="D813"/>
          <cell r="E813"/>
        </row>
        <row r="814">
          <cell r="B814" t="str">
            <v>3-19</v>
          </cell>
          <cell r="C814" t="str">
            <v>FOURNITURE ET POSE D'UNE VANNE TYPE MATELIERE</v>
          </cell>
          <cell r="D814"/>
          <cell r="E814"/>
        </row>
        <row r="815">
          <cell r="B815"/>
          <cell r="C815" t="str">
            <v>Unité</v>
          </cell>
          <cell r="D815"/>
          <cell r="E815"/>
        </row>
        <row r="816">
          <cell r="B816"/>
          <cell r="C816"/>
          <cell r="D816"/>
          <cell r="E816"/>
        </row>
        <row r="817">
          <cell r="B817"/>
          <cell r="C817" t="str">
            <v>Ce prix rémunère à l’unité la  fourniture et la pose d'une vanne type martélière y compris toutes les pièces de raccordement sur la paroi du regard et les joints d'étanchéité entre le cadre de la vanne et le support en béton.</v>
          </cell>
          <cell r="D817"/>
          <cell r="E817"/>
        </row>
        <row r="818">
          <cell r="B818"/>
          <cell r="C818" t="str">
            <v xml:space="preserve">Ce prix comprend : </v>
          </cell>
          <cell r="D818"/>
          <cell r="E818"/>
        </row>
        <row r="819">
          <cell r="B819"/>
          <cell r="C819" t="str">
            <v>- La préparation du support.</v>
          </cell>
          <cell r="D819"/>
          <cell r="E819"/>
        </row>
        <row r="820">
          <cell r="B820"/>
          <cell r="C820" t="str">
            <v>- La fourniture de la vanne.</v>
          </cell>
          <cell r="D820"/>
          <cell r="E820"/>
        </row>
        <row r="821">
          <cell r="B821"/>
          <cell r="C821" t="str">
            <v>- La fixation et le scellement sur la paroi de l'ouvrage.</v>
          </cell>
          <cell r="D821"/>
          <cell r="E821"/>
        </row>
        <row r="822">
          <cell r="B822"/>
          <cell r="C822" t="str">
            <v xml:space="preserve">- La fourniture du té de manœuvre en inox pour la hauteur de vanne à ouvrir, toutes les pièces de bon fonctionnement et d'ouverture et de fermeture... </v>
          </cell>
          <cell r="D822"/>
          <cell r="E822"/>
        </row>
        <row r="823">
          <cell r="B823"/>
          <cell r="C823" t="str">
            <v>- Il tient compte de tous les aléas et sujétions.</v>
          </cell>
          <cell r="D823"/>
          <cell r="E823"/>
        </row>
        <row r="824">
          <cell r="B824"/>
          <cell r="C824"/>
          <cell r="D824"/>
          <cell r="E824"/>
        </row>
        <row r="825">
          <cell r="B825" t="str">
            <v>3-19-1</v>
          </cell>
          <cell r="C825" t="str">
            <v>Vanne DN200</v>
          </cell>
          <cell r="D825">
            <v>1500</v>
          </cell>
          <cell r="E825" t="str">
            <v>u</v>
          </cell>
        </row>
        <row r="826">
          <cell r="B826" t="str">
            <v>3-19-2</v>
          </cell>
          <cell r="C826" t="str">
            <v>Vanne DN300</v>
          </cell>
          <cell r="D826"/>
          <cell r="E826" t="str">
            <v>u</v>
          </cell>
        </row>
        <row r="827">
          <cell r="B827" t="str">
            <v>3-19-3</v>
          </cell>
          <cell r="C827" t="str">
            <v>Vanne DN400</v>
          </cell>
          <cell r="D827"/>
          <cell r="E827" t="str">
            <v>u</v>
          </cell>
        </row>
        <row r="828">
          <cell r="B828"/>
          <cell r="C828"/>
          <cell r="D828"/>
          <cell r="E828"/>
        </row>
        <row r="829">
          <cell r="B829" t="str">
            <v>3-20</v>
          </cell>
          <cell r="C829" t="str">
            <v>ESSAIS DE PRESSION REFOULEMENT</v>
          </cell>
          <cell r="D829">
            <v>1000</v>
          </cell>
          <cell r="E829" t="str">
            <v>Fft</v>
          </cell>
        </row>
        <row r="830">
          <cell r="B830"/>
          <cell r="C830" t="str">
            <v>Forfait</v>
          </cell>
          <cell r="D830"/>
          <cell r="E830"/>
        </row>
        <row r="831">
          <cell r="B831"/>
          <cell r="C831"/>
          <cell r="D831"/>
          <cell r="E831"/>
        </row>
        <row r="832">
          <cell r="B832"/>
          <cell r="C832" t="str">
            <v xml:space="preserve">Ce prix rémunère forfaitairement l’exécution des essais de pression par un organisme agréé indépendant et conformément au fascicule 71. Il tient compte de tous les aléas et sujétions.    </v>
          </cell>
          <cell r="D832"/>
          <cell r="E832"/>
        </row>
        <row r="833">
          <cell r="B833"/>
          <cell r="C833" t="str">
            <v xml:space="preserve">Étant donné la longueur du réseau de refoulement, l'essai de pression est à réaliser en 2 tronçons (inclus tout le matériel avec vanne et PP), et trois phases : </v>
          </cell>
          <cell r="D833"/>
          <cell r="E833"/>
        </row>
        <row r="834">
          <cell r="B834"/>
          <cell r="C834" t="str">
            <v>- Phase 1 : essai sur les 250 ml max posés.</v>
          </cell>
          <cell r="D834"/>
          <cell r="E834"/>
        </row>
        <row r="835">
          <cell r="B835"/>
          <cell r="C835" t="str">
            <v>- Phase 2 : essai sur les derniers 250 ml posés.</v>
          </cell>
          <cell r="D835"/>
          <cell r="E835"/>
        </row>
        <row r="836">
          <cell r="B836"/>
          <cell r="C836" t="str">
            <v>- Phase 3 : essai sur la complétude du tronçon de 500 ml.</v>
          </cell>
          <cell r="D836"/>
          <cell r="E836"/>
        </row>
        <row r="837">
          <cell r="B837"/>
          <cell r="C837"/>
          <cell r="D837"/>
          <cell r="E837"/>
        </row>
        <row r="838">
          <cell r="B838" t="str">
            <v>4</v>
          </cell>
          <cell r="C838" t="str">
            <v>RESEAU EAU POTABLE</v>
          </cell>
          <cell r="D838"/>
          <cell r="E838"/>
        </row>
        <row r="839">
          <cell r="B839"/>
          <cell r="C839"/>
          <cell r="D839"/>
          <cell r="E839"/>
        </row>
        <row r="840">
          <cell r="B840" t="str">
            <v>4-1</v>
          </cell>
          <cell r="C840" t="str">
            <v>CANALISATIONS SOUS PRESSION</v>
          </cell>
          <cell r="D840"/>
          <cell r="E840"/>
        </row>
        <row r="841">
          <cell r="B841"/>
          <cell r="C841" t="str">
            <v>Le mètre linéaire</v>
          </cell>
          <cell r="D841"/>
          <cell r="E841"/>
        </row>
        <row r="842">
          <cell r="B842"/>
          <cell r="C842"/>
          <cell r="D842"/>
          <cell r="E842"/>
        </row>
        <row r="843">
          <cell r="B843"/>
          <cell r="C843" t="str">
            <v>Ces prix rémunèrent au mètre linéaire la fourniture à pied d'oeuvre et la pose de canalisations sur un fond de tranchée bien dressé suivant la pente du projet conformément aux prescriptions du fascicule 71. La longueur prise en compte est mesurée suivant l'axe de la canalisation sans déduction des longueurs de regards et pièces de raccord.</v>
          </cell>
          <cell r="D843"/>
          <cell r="E843"/>
        </row>
        <row r="844">
          <cell r="B844"/>
          <cell r="C844" t="str">
            <v>Ces prix comprennent :</v>
          </cell>
          <cell r="D844"/>
          <cell r="E844"/>
        </row>
        <row r="845">
          <cell r="B845"/>
          <cell r="C845" t="str">
            <v>- le transport, la fourniture à pied d'œuvre et le déchargement.</v>
          </cell>
          <cell r="D845"/>
          <cell r="E845"/>
        </row>
        <row r="846">
          <cell r="B846"/>
          <cell r="C846" t="str">
            <v>- L’approche et la pose de la canalisation,la mise en place des tuyaux et raccords en fond de fouille,</v>
          </cell>
          <cell r="D846"/>
          <cell r="E846"/>
        </row>
        <row r="847">
          <cell r="B847"/>
          <cell r="C847" t="str">
            <v>- la fourniture et façon de joints sertis (intégrés au tuyau, à savoir bague d'étanchéité intégrée), les coudes pour les changement de direction si nécessaire, les brides diverses de raccordement sur les équipements de réseau, manchons d'adaptation, colliers de centrage, les coupes…</v>
          </cell>
          <cell r="D847"/>
          <cell r="E847"/>
        </row>
        <row r="848">
          <cell r="B848"/>
          <cell r="C848" t="str">
            <v>- Les percements et raccordements aux Ouvrages de Visite.</v>
          </cell>
          <cell r="D848"/>
          <cell r="E848"/>
        </row>
        <row r="849">
          <cell r="B849"/>
          <cell r="C849" t="str">
            <v>- La fourniture et la mise en place en tranchée du grillage avertisseur détectable aux couleurs appropriées, 0.40m minimum au dessus de la génératrice supérieure y compris déroulage, coupes…</v>
          </cell>
          <cell r="D849"/>
          <cell r="E849"/>
        </row>
        <row r="850">
          <cell r="B850"/>
          <cell r="C850" t="str">
            <v>- la confection des massifs de butées en béton y compris coffrage ou la pose de pièces verrouillées aux angles, dérivations, extrémités, changement de section.</v>
          </cell>
          <cell r="D850"/>
          <cell r="E850"/>
        </row>
        <row r="851">
          <cell r="B851"/>
          <cell r="C851" t="str">
            <v>Ils tiennent compte de tous les aléas et sujétions.</v>
          </cell>
          <cell r="D851"/>
          <cell r="E851"/>
        </row>
        <row r="852">
          <cell r="B852"/>
          <cell r="C852"/>
          <cell r="D852"/>
          <cell r="E852"/>
        </row>
        <row r="853">
          <cell r="B853" t="str">
            <v>4-1-1</v>
          </cell>
          <cell r="C853" t="str">
            <v>FOURNITURE ET POSE DE CANALISATION P.V.C. 16 bars</v>
          </cell>
          <cell r="D853"/>
          <cell r="E853"/>
        </row>
        <row r="854">
          <cell r="B854" t="str">
            <v>4-1-1-1</v>
          </cell>
          <cell r="C854" t="str">
            <v>Ø 106.6 / 125 mm</v>
          </cell>
          <cell r="D854">
            <v>0</v>
          </cell>
          <cell r="E854" t="str">
            <v>ml</v>
          </cell>
        </row>
        <row r="855">
          <cell r="B855" t="str">
            <v>4-1-1-2</v>
          </cell>
          <cell r="C855" t="str">
            <v>Ø 176.2 / 200 mm</v>
          </cell>
          <cell r="D855">
            <v>0</v>
          </cell>
          <cell r="E855" t="str">
            <v>ml</v>
          </cell>
        </row>
        <row r="856">
          <cell r="B856" t="str">
            <v>4-1-1-3</v>
          </cell>
          <cell r="C856" t="str">
            <v>Ø 198.2 / 225 mm</v>
          </cell>
          <cell r="D856">
            <v>0</v>
          </cell>
          <cell r="E856" t="str">
            <v>ml</v>
          </cell>
        </row>
        <row r="857">
          <cell r="B857" t="str">
            <v>4-1-1-4</v>
          </cell>
          <cell r="C857" t="str">
            <v>Ø 220.4 / 250 mm</v>
          </cell>
          <cell r="D857">
            <v>0</v>
          </cell>
          <cell r="E857" t="str">
            <v>ml</v>
          </cell>
        </row>
        <row r="858">
          <cell r="B858"/>
          <cell r="C858"/>
          <cell r="D858"/>
          <cell r="E858"/>
        </row>
        <row r="859">
          <cell r="B859" t="str">
            <v>4-1-2</v>
          </cell>
          <cell r="C859" t="str">
            <v>FOURNITURE ET POSE DE CANALISATION FONTE</v>
          </cell>
          <cell r="D859"/>
          <cell r="E859"/>
        </row>
        <row r="860">
          <cell r="B860" t="str">
            <v>4-1-2-1</v>
          </cell>
          <cell r="C860" t="str">
            <v>DN 60mm</v>
          </cell>
          <cell r="D860">
            <v>75</v>
          </cell>
          <cell r="E860" t="str">
            <v>ml</v>
          </cell>
        </row>
        <row r="861">
          <cell r="B861" t="str">
            <v>4-1-2-2</v>
          </cell>
          <cell r="C861" t="str">
            <v>DN 80 mm</v>
          </cell>
          <cell r="D861"/>
          <cell r="E861" t="str">
            <v>ml</v>
          </cell>
        </row>
        <row r="862">
          <cell r="B862" t="str">
            <v>4-1-2-3</v>
          </cell>
          <cell r="C862" t="str">
            <v>DN 100 mm</v>
          </cell>
          <cell r="D862">
            <v>85</v>
          </cell>
          <cell r="E862" t="str">
            <v>ml</v>
          </cell>
        </row>
        <row r="863">
          <cell r="B863" t="str">
            <v>4-1-2-4</v>
          </cell>
          <cell r="C863" t="str">
            <v>DN 125 mm</v>
          </cell>
          <cell r="D863"/>
          <cell r="E863" t="str">
            <v>ml</v>
          </cell>
        </row>
        <row r="864">
          <cell r="B864" t="str">
            <v>4-1-2-5</v>
          </cell>
          <cell r="C864" t="str">
            <v>DN 150 mm</v>
          </cell>
          <cell r="D864">
            <v>145</v>
          </cell>
          <cell r="E864" t="str">
            <v>ml</v>
          </cell>
        </row>
        <row r="865">
          <cell r="B865" t="str">
            <v>4-1-2-6</v>
          </cell>
          <cell r="C865" t="str">
            <v>DN 200 mm</v>
          </cell>
          <cell r="D865"/>
          <cell r="E865" t="str">
            <v>ml</v>
          </cell>
        </row>
        <row r="866">
          <cell r="B866" t="str">
            <v>4-1-2-7</v>
          </cell>
          <cell r="C866" t="str">
            <v>DN 250 mm</v>
          </cell>
          <cell r="D866"/>
          <cell r="E866" t="str">
            <v>ml</v>
          </cell>
        </row>
        <row r="867">
          <cell r="B867" t="str">
            <v>4-1-2-8</v>
          </cell>
          <cell r="C867" t="str">
            <v>DN 300 mm</v>
          </cell>
          <cell r="D867"/>
          <cell r="E867" t="str">
            <v>ml</v>
          </cell>
        </row>
        <row r="868">
          <cell r="B868" t="str">
            <v>4-1-2-9</v>
          </cell>
          <cell r="C868" t="str">
            <v>DN 350 mm</v>
          </cell>
          <cell r="D868">
            <v>0</v>
          </cell>
          <cell r="E868" t="str">
            <v>ml</v>
          </cell>
        </row>
        <row r="869">
          <cell r="B869" t="str">
            <v>4-1-2-10</v>
          </cell>
          <cell r="C869" t="str">
            <v>Plus Value protection Polyéthylène contre les courants vagabonds</v>
          </cell>
          <cell r="D869">
            <v>50</v>
          </cell>
          <cell r="E869" t="str">
            <v>ml</v>
          </cell>
        </row>
        <row r="870">
          <cell r="B870" t="str">
            <v>4-1-2-11</v>
          </cell>
          <cell r="C870" t="str">
            <v>Plus Value pour pose en encorbellement</v>
          </cell>
          <cell r="D870">
            <v>350</v>
          </cell>
          <cell r="E870" t="str">
            <v>ml</v>
          </cell>
        </row>
        <row r="871">
          <cell r="B871"/>
          <cell r="C871"/>
          <cell r="D871"/>
          <cell r="E871"/>
        </row>
        <row r="872">
          <cell r="B872" t="str">
            <v>4-1-3</v>
          </cell>
          <cell r="C872" t="str">
            <v>FOURNITURE ET POSE DE CANALISATION P-E-H-D</v>
          </cell>
          <cell r="D872"/>
          <cell r="E872"/>
        </row>
        <row r="873">
          <cell r="B873" t="str">
            <v>4-1-3-1</v>
          </cell>
          <cell r="C873" t="str">
            <v>DN 100 mm</v>
          </cell>
          <cell r="D873">
            <v>65</v>
          </cell>
          <cell r="E873" t="str">
            <v>ml</v>
          </cell>
        </row>
        <row r="874">
          <cell r="B874" t="str">
            <v>4-1-3-2</v>
          </cell>
          <cell r="C874" t="str">
            <v>DN 150 mm</v>
          </cell>
          <cell r="D874">
            <v>95</v>
          </cell>
          <cell r="E874" t="str">
            <v>ml</v>
          </cell>
        </row>
        <row r="875">
          <cell r="B875"/>
          <cell r="C875"/>
          <cell r="D875"/>
          <cell r="E875"/>
        </row>
        <row r="876">
          <cell r="B876" t="str">
            <v>4-1-4</v>
          </cell>
          <cell r="C876" t="str">
            <v>FOURNITURE ET POSE DE CANALISATION FONTE PRÉ-ISOLÉE EN USINE</v>
          </cell>
          <cell r="D876"/>
          <cell r="E876"/>
        </row>
        <row r="877">
          <cell r="B877" t="str">
            <v>4-1-4-1</v>
          </cell>
          <cell r="C877" t="str">
            <v>DN 100 mm</v>
          </cell>
          <cell r="D877"/>
          <cell r="E877" t="str">
            <v>ml</v>
          </cell>
        </row>
        <row r="878">
          <cell r="B878" t="str">
            <v>4-1-4-2</v>
          </cell>
          <cell r="C878" t="str">
            <v>DN 125 mm</v>
          </cell>
          <cell r="D878"/>
          <cell r="E878" t="str">
            <v>ml</v>
          </cell>
        </row>
        <row r="879">
          <cell r="B879" t="str">
            <v>4-1-4-3</v>
          </cell>
          <cell r="C879" t="str">
            <v>DN 150 mm</v>
          </cell>
          <cell r="D879">
            <v>195</v>
          </cell>
          <cell r="E879" t="str">
            <v>ml</v>
          </cell>
        </row>
        <row r="880">
          <cell r="B880" t="str">
            <v>4-1-4-4</v>
          </cell>
          <cell r="C880" t="str">
            <v>DN 200 mm</v>
          </cell>
          <cell r="D880"/>
          <cell r="E880" t="str">
            <v>ml</v>
          </cell>
        </row>
        <row r="881">
          <cell r="B881" t="str">
            <v>4-1-4-5</v>
          </cell>
          <cell r="C881" t="str">
            <v>Plus- value pour réalisation d'une baïonnette horizontale y compris toute pièce de raccord et de changement de direction</v>
          </cell>
          <cell r="D881">
            <v>120</v>
          </cell>
          <cell r="E881" t="str">
            <v>ml</v>
          </cell>
        </row>
        <row r="882">
          <cell r="B882"/>
          <cell r="C882"/>
          <cell r="D882"/>
          <cell r="E882"/>
        </row>
        <row r="883">
          <cell r="B883" t="str">
            <v>4-1-5</v>
          </cell>
          <cell r="C883" t="str">
            <v>FOURNITURE ET POSE DE CANALISATION EN PEHD</v>
          </cell>
          <cell r="D883"/>
          <cell r="E883"/>
        </row>
        <row r="884">
          <cell r="B884" t="str">
            <v>4-1-5-1</v>
          </cell>
          <cell r="C884" t="str">
            <v>DN 25 mm</v>
          </cell>
          <cell r="D884">
            <v>16</v>
          </cell>
          <cell r="E884" t="str">
            <v>ml</v>
          </cell>
        </row>
        <row r="885">
          <cell r="B885" t="str">
            <v>4-1-5-2</v>
          </cell>
          <cell r="C885" t="str">
            <v>DN 32 mm</v>
          </cell>
          <cell r="D885">
            <v>18</v>
          </cell>
          <cell r="E885" t="str">
            <v>ml</v>
          </cell>
        </row>
        <row r="886">
          <cell r="B886" t="str">
            <v>4-1-5-3</v>
          </cell>
          <cell r="C886" t="str">
            <v>DN 40 mm</v>
          </cell>
          <cell r="D886"/>
          <cell r="E886" t="str">
            <v>ml</v>
          </cell>
        </row>
        <row r="887">
          <cell r="B887" t="str">
            <v>4-1-5-4</v>
          </cell>
          <cell r="C887" t="str">
            <v>DN 50 mm</v>
          </cell>
          <cell r="D887">
            <v>23</v>
          </cell>
          <cell r="E887" t="str">
            <v>ml</v>
          </cell>
        </row>
        <row r="888">
          <cell r="B888" t="str">
            <v>4-1-5-5</v>
          </cell>
          <cell r="C888" t="str">
            <v>DN 63 mm</v>
          </cell>
          <cell r="D888">
            <v>25</v>
          </cell>
          <cell r="E888" t="str">
            <v>ml</v>
          </cell>
        </row>
        <row r="889">
          <cell r="B889"/>
          <cell r="C889"/>
          <cell r="D889"/>
          <cell r="E889"/>
        </row>
        <row r="890">
          <cell r="B890" t="str">
            <v>4-2</v>
          </cell>
          <cell r="C890" t="str">
            <v xml:space="preserve">OUVERTURE DE TRANCHEE </v>
          </cell>
          <cell r="D890"/>
          <cell r="E890" t="str">
            <v>ml</v>
          </cell>
        </row>
        <row r="891">
          <cell r="B891"/>
          <cell r="C891" t="str">
            <v>Le mètre linéaire</v>
          </cell>
          <cell r="D891"/>
          <cell r="E891"/>
        </row>
        <row r="892">
          <cell r="B892"/>
          <cell r="C892"/>
          <cell r="D892"/>
          <cell r="E892"/>
        </row>
        <row r="893">
          <cell r="B893"/>
          <cell r="C893" t="str">
            <v xml:space="preserve">Ouverture de tranchées, aux engins mécaniques, en terrain de toute nature,  comprenant : </v>
          </cell>
          <cell r="D893"/>
          <cell r="E893"/>
        </row>
        <row r="894">
          <cell r="B894"/>
          <cell r="C894" t="str">
            <v>- profondeur jusqu'à 2,00 m,</v>
          </cell>
          <cell r="D894"/>
          <cell r="E894"/>
        </row>
        <row r="895">
          <cell r="B895"/>
          <cell r="C895" t="str">
            <v>- le sciage des bords de tranchée et la démolition de la chaussée existante jusqu'à 15 cm d'épaisseur,</v>
          </cell>
          <cell r="D895"/>
          <cell r="E895"/>
        </row>
        <row r="896">
          <cell r="B896"/>
          <cell r="C896" t="str">
            <v>- la préparation du sol, la correction et le réglage du fond de fouille,</v>
          </cell>
          <cell r="D896"/>
          <cell r="E896"/>
        </row>
        <row r="897">
          <cell r="B897"/>
          <cell r="C897" t="str">
            <v>- l'utilisation du BRH,</v>
          </cell>
          <cell r="D897"/>
          <cell r="E897"/>
        </row>
        <row r="898">
          <cell r="B898"/>
          <cell r="C898" t="str">
            <v>- les purges éventuelles et ponctuelles avec BRH,</v>
          </cell>
          <cell r="D898"/>
          <cell r="E898"/>
        </row>
        <row r="899">
          <cell r="B899"/>
          <cell r="C899" t="str">
            <v>- les épuisements des eaux d'infiltration jusqu'à 50 m3/h, le détournement des eaux de ruissellement,</v>
          </cell>
          <cell r="D899"/>
          <cell r="E899"/>
        </row>
        <row r="900">
          <cell r="B900"/>
          <cell r="C900" t="str">
            <v>- Les déviations ou pompage éventuelles des effluents amonts vers un ouvrage aval en fonctionnement,</v>
          </cell>
          <cell r="D900"/>
          <cell r="E900"/>
        </row>
        <row r="901">
          <cell r="B901"/>
          <cell r="C901" t="str">
            <v>- La fourniture et pose du blindage au delà de 1,30 m,</v>
          </cell>
          <cell r="D901"/>
          <cell r="E901"/>
        </row>
        <row r="902">
          <cell r="B902"/>
          <cell r="C902" t="str">
            <v>- la constitution du lit de pose de 0.10 m d'épaisseur minimum, l'enrobage des canalisations jusqu'à + 0.20 m de la génératrice supérieure lorsque la couverture le permet avec du gravier 2/6, 3/8 ou 8/15 pour le réseau si présence d'eau avec un géotextile de filtration ou du sable 0/10 sans présence d'eau dans la fouille (à l'appréciation du maître d'oeuvre),</v>
          </cell>
          <cell r="D902"/>
          <cell r="E902"/>
        </row>
        <row r="903">
          <cell r="B903"/>
          <cell r="C903" t="str">
            <v>- l'évacuation de tous les matériaux extraits (correspondant au volume de sable, du tuyau, de tous les matériaux jusqu'au niveau de la surface existante...),</v>
          </cell>
          <cell r="D903"/>
          <cell r="E903"/>
        </row>
        <row r="904">
          <cell r="B904"/>
          <cell r="C904" t="str">
            <v>- les sur-largeurs nécessaires en cas de blindage,</v>
          </cell>
          <cell r="D904"/>
          <cell r="E904"/>
        </row>
        <row r="905">
          <cell r="B905"/>
          <cell r="C905" t="str">
            <v>- les dégagements manuels des ouvrages rencontrés ou croisés jusqu'à un diamètre Ø500, leurs étaiements pour assurer leur sauvegarde et leur maintien pendant et après les travaux,</v>
          </cell>
          <cell r="D905"/>
          <cell r="E905"/>
        </row>
        <row r="906">
          <cell r="B906"/>
          <cell r="C906" t="str">
            <v>- la mise en place et maintenance des dispositifs de sécurité et de signalisation, toutes mesures nécessaires pour assurer la circulation et l'accès des riverains,</v>
          </cell>
          <cell r="D906"/>
          <cell r="E906"/>
        </row>
        <row r="907">
          <cell r="B907"/>
          <cell r="C907" t="str">
            <v>- l'entretien des remblais,</v>
          </cell>
          <cell r="D907"/>
          <cell r="E907"/>
        </row>
        <row r="908">
          <cell r="B908"/>
          <cell r="C908" t="str">
            <v>- toutes fournitures, façon, main d’œuvre et autres sujétions.</v>
          </cell>
          <cell r="D908"/>
          <cell r="E908"/>
        </row>
        <row r="909">
          <cell r="B909"/>
          <cell r="C909" t="str">
            <v xml:space="preserve"> La tranchée sera d'une largeur équivalente aux prescriptions du fascicule 70-1 selon la profondeur et mesurée contradictoirement.</v>
          </cell>
          <cell r="D909"/>
          <cell r="E909"/>
        </row>
        <row r="910">
          <cell r="B910"/>
          <cell r="C910"/>
          <cell r="D910"/>
          <cell r="E910"/>
        </row>
        <row r="911">
          <cell r="B911" t="str">
            <v>4-2-1</v>
          </cell>
          <cell r="C911" t="str">
            <v>- Pour pose de canalisation des Eaux Usées : 200 ≤ DN ≤ 400</v>
          </cell>
          <cell r="D911">
            <v>85</v>
          </cell>
          <cell r="E911" t="str">
            <v>ml</v>
          </cell>
        </row>
        <row r="912">
          <cell r="B912" t="str">
            <v>4-2-2</v>
          </cell>
          <cell r="C912" t="str">
            <v>- Pour pose de conduite d'Eau Potable : 25 (60) ≤ DN ≤ 100</v>
          </cell>
          <cell r="D912"/>
          <cell r="E912" t="str">
            <v>ml</v>
          </cell>
        </row>
        <row r="913">
          <cell r="B913" t="str">
            <v>4-2-3</v>
          </cell>
          <cell r="C913" t="str">
            <v>- Pour pose de conduite d'Eau Potable : 100 &lt; DN ≤ 200</v>
          </cell>
          <cell r="D913">
            <v>60</v>
          </cell>
          <cell r="E913" t="str">
            <v>ml</v>
          </cell>
        </row>
        <row r="914">
          <cell r="B914" t="str">
            <v>4-2-4</v>
          </cell>
          <cell r="C914" t="str">
            <v>- Pour pose de conduite d'Eau Potable : 200 &lt; DN ≤ 300</v>
          </cell>
          <cell r="D914">
            <v>75</v>
          </cell>
          <cell r="E914" t="str">
            <v>ml</v>
          </cell>
        </row>
        <row r="915">
          <cell r="B915" t="str">
            <v>4-2-5</v>
          </cell>
          <cell r="C915" t="str">
            <v>- Pour pose de canalisation de Refoulement des Eaux Usées : 63 ≤ DN ≤ 90</v>
          </cell>
          <cell r="D915">
            <v>45</v>
          </cell>
          <cell r="E915" t="str">
            <v>ml</v>
          </cell>
        </row>
        <row r="916">
          <cell r="B916" t="str">
            <v>4-2-6</v>
          </cell>
          <cell r="C916" t="str">
            <v>- Pour pose de canalisation de Refoulement des Eaux Usées : 90 &lt; DN ≤ 125</v>
          </cell>
          <cell r="D916">
            <v>50</v>
          </cell>
          <cell r="E916" t="str">
            <v>ml</v>
          </cell>
        </row>
        <row r="917">
          <cell r="B917" t="str">
            <v>4-2-7</v>
          </cell>
          <cell r="C917" t="str">
            <v>- Pour pose de canalisation des Eaux Pluviales : 300 ≤ DN ≤ 500</v>
          </cell>
          <cell r="D917">
            <v>95</v>
          </cell>
          <cell r="E917" t="str">
            <v>ml</v>
          </cell>
        </row>
        <row r="918">
          <cell r="B918" t="str">
            <v>4-2-8</v>
          </cell>
          <cell r="C918" t="str">
            <v>- Pour pose de Fourreaux pour réseaux secs : 40 ≤ DN ≤ 160</v>
          </cell>
          <cell r="D918">
            <v>45</v>
          </cell>
          <cell r="E918" t="str">
            <v>ml</v>
          </cell>
        </row>
        <row r="919">
          <cell r="B919" t="str">
            <v>4-2-9</v>
          </cell>
          <cell r="C919" t="str">
            <v>- Plus-value pour ouverture dans la roche ou nature de sol indurée</v>
          </cell>
          <cell r="D919">
            <v>55</v>
          </cell>
          <cell r="E919" t="str">
            <v>ml</v>
          </cell>
        </row>
        <row r="920">
          <cell r="B920" t="str">
            <v>4-2-10</v>
          </cell>
          <cell r="C920" t="str">
            <v>- Plus-value pour profondeur au-delà de 2 m ; dm supplémentaires</v>
          </cell>
          <cell r="D920">
            <v>15</v>
          </cell>
          <cell r="E920" t="str">
            <v>dm</v>
          </cell>
        </row>
        <row r="921">
          <cell r="B921"/>
          <cell r="C921"/>
          <cell r="D921"/>
          <cell r="E921"/>
        </row>
        <row r="922">
          <cell r="B922" t="str">
            <v>4-3</v>
          </cell>
          <cell r="C922" t="str">
            <v>CONSTRUCTION DE BRANCHEMENTS D'EAU POTABLE</v>
          </cell>
          <cell r="D922"/>
          <cell r="E922"/>
        </row>
        <row r="923">
          <cell r="B923"/>
          <cell r="C923" t="str">
            <v>L'unité - Le mètre linéaire</v>
          </cell>
          <cell r="D923"/>
          <cell r="E923"/>
        </row>
        <row r="924">
          <cell r="B924"/>
          <cell r="C924"/>
          <cell r="D924"/>
          <cell r="E924"/>
        </row>
        <row r="925">
          <cell r="B925"/>
          <cell r="C925" t="str">
            <v xml:space="preserve">Ce prix rémunère à l’unité la construction d’un branchement particulier d’Eau Potable avec une canalisations PEHD 16 bars DN 25 mm  y compris gaine T.P.C. bleue Ø 63 mm.  </v>
          </cell>
          <cell r="D925"/>
          <cell r="E925"/>
        </row>
        <row r="926">
          <cell r="B926"/>
          <cell r="C926" t="str">
            <v>Les travaux comprennent notamment :</v>
          </cell>
          <cell r="D926"/>
          <cell r="E926"/>
        </row>
        <row r="927">
          <cell r="B927"/>
          <cell r="C927" t="str">
            <v>- La recherche du branchement existant.</v>
          </cell>
          <cell r="D927"/>
          <cell r="E927"/>
        </row>
        <row r="928">
          <cell r="B928"/>
          <cell r="C928" t="str">
            <v>- Le sciage et la démolition de la chaussée et ou du trottoir sur 1 m de largeur environ.</v>
          </cell>
          <cell r="D928"/>
          <cell r="E928"/>
        </row>
        <row r="929">
          <cell r="B929"/>
          <cell r="C929" t="str">
            <v>- Les terrassements en tranchée à l'engin mécanique et à la main y compris croisement de réseaux et évacuation en décharge agréée.</v>
          </cell>
          <cell r="D929"/>
          <cell r="E929"/>
        </row>
        <row r="930">
          <cell r="B930"/>
          <cell r="C930" t="str">
            <v>- L'intervention en domaine privé s'il s'agit d'un branchement plomb, quelque soit la situaiton, avec déconnexion et mise à disposition (founiture et pose) du PEHD depuis l'emplacement du compteur jusqu'au domaine public, ainsi que le retrait de ce compteur pour raccorder la nouvelle conduite...</v>
          </cell>
          <cell r="D930"/>
          <cell r="E930"/>
        </row>
        <row r="931">
          <cell r="B931"/>
          <cell r="C931" t="str">
            <v>- La fourniture et la pose des canalisations PEHD 16 bars de DN 25 mm "Eau Potable" ainsi que la fourniture de toutes les pièces de raccordements (collier et robinet de prise en charge…).</v>
          </cell>
          <cell r="D931"/>
          <cell r="E931"/>
        </row>
        <row r="932">
          <cell r="B932"/>
          <cell r="C932" t="str">
            <v>- La fourniture et la mise en place du tabernacle, du tube allonge P.V.C. et la fourniture et la pose de la bouche à clé réglable et ronde, carré ou hexagonale suivant exigence de l'exploitant y compris pour le profil du tampon.</v>
          </cell>
          <cell r="D932"/>
          <cell r="E932"/>
        </row>
        <row r="933">
          <cell r="B933"/>
          <cell r="C933" t="str">
            <v>- La fourniture et la pose de la Gaine T.P.C. Ø 63 mm Bleue y compris grillage avertisseur identique à la conduite de transport.</v>
          </cell>
          <cell r="D933"/>
          <cell r="E933"/>
        </row>
        <row r="934">
          <cell r="B934"/>
          <cell r="C934" t="str">
            <v>- La fourniture et la pose de l'abri-compteur d'eau au sol accompagné du tampon fonte 250 KN ou D400 selon situation et prescriptions de l'exploitant conformément au CCTP.</v>
          </cell>
          <cell r="D934"/>
          <cell r="E934"/>
        </row>
        <row r="935">
          <cell r="B935"/>
          <cell r="C935" t="str">
            <v>- La fourniture et la pose de du robinet d'arrêt avec manchon de raccordement en laiton (ou d'adaptation selon la nature du matériau rencontré, manchette de réservation pour le compteur) afin d'assurer la continuité du réseau sur le tuyau de branchement exsitant.</v>
          </cell>
          <cell r="D935"/>
          <cell r="E935"/>
        </row>
        <row r="936">
          <cell r="B936"/>
          <cell r="C936" t="str">
            <v>- La(es) soudure(s) PEHD pour raccordement inter-matériaux.</v>
          </cell>
          <cell r="D936"/>
          <cell r="E936"/>
        </row>
        <row r="937">
          <cell r="B937"/>
          <cell r="C937" t="str">
            <v>- Le calage, la mise en place  des joints.</v>
          </cell>
          <cell r="D937"/>
          <cell r="E937"/>
        </row>
        <row r="938">
          <cell r="B938"/>
          <cell r="C938" t="str">
            <v>- Le remblaiement en matériaux concassés 0/20 ou 0/31,5, y compris le compactage.</v>
          </cell>
          <cell r="D938"/>
          <cell r="E938"/>
        </row>
        <row r="939">
          <cell r="B939"/>
          <cell r="C939" t="str">
            <v>- La remise en état du trottoir suivant sa nature existante y compris bordures et caniveaux.</v>
          </cell>
          <cell r="D939"/>
          <cell r="E939"/>
        </row>
        <row r="940">
          <cell r="B940"/>
          <cell r="C940" t="str">
            <v>- La remise en état de la chaussée suivant prescriptions du gestionnaires des voies ; enrobés denses de 6 cm d’épaisseur, couche de base (grave bitume ou grave émulsion), couche d’accrochage ou imprégnation, joints de tranchées.</v>
          </cell>
          <cell r="D940"/>
          <cell r="E940"/>
        </row>
        <row r="941">
          <cell r="B941"/>
          <cell r="C941" t="str">
            <v>Il tient compte de tous les aléas et sujétions.</v>
          </cell>
          <cell r="D941"/>
          <cell r="E941"/>
        </row>
        <row r="942">
          <cell r="B942"/>
          <cell r="C942"/>
          <cell r="D942"/>
          <cell r="E942"/>
        </row>
        <row r="943">
          <cell r="B943" t="str">
            <v>4-3-1</v>
          </cell>
          <cell r="C943" t="str">
            <v>- Longueur branchement ≤ 3.0 ml</v>
          </cell>
          <cell r="D943">
            <v>750</v>
          </cell>
          <cell r="E943" t="str">
            <v>u</v>
          </cell>
        </row>
        <row r="944">
          <cell r="B944" t="str">
            <v>4-3-2</v>
          </cell>
          <cell r="C944" t="str">
            <v>- 3.0 ml &lt; longueur branchement ≤ 5.0 ml</v>
          </cell>
          <cell r="D944">
            <v>1100</v>
          </cell>
          <cell r="E944" t="str">
            <v>u</v>
          </cell>
        </row>
        <row r="945">
          <cell r="B945" t="str">
            <v>4-3-3</v>
          </cell>
          <cell r="C945" t="str">
            <v>- 5.0 ml &lt; longueur branchement ≤ 9.0 ml</v>
          </cell>
          <cell r="D945">
            <v>1500</v>
          </cell>
          <cell r="E945" t="str">
            <v>u</v>
          </cell>
        </row>
        <row r="946">
          <cell r="B946" t="str">
            <v>4-3-4</v>
          </cell>
          <cell r="C946" t="str">
            <v>- Longueur branchement &gt; 9.0 ml dans la limite de 15 ml</v>
          </cell>
          <cell r="D946">
            <v>2000</v>
          </cell>
          <cell r="E946" t="str">
            <v>u</v>
          </cell>
        </row>
        <row r="947">
          <cell r="B947" t="str">
            <v>4-3-5</v>
          </cell>
          <cell r="C947" t="str">
            <v>- Branchement exceptionnel DN32 - Longueur branchement = 40.0 ml</v>
          </cell>
          <cell r="D947"/>
          <cell r="E947" t="str">
            <v>u</v>
          </cell>
        </row>
        <row r="948">
          <cell r="B948" t="str">
            <v>4-3-6</v>
          </cell>
          <cell r="C948" t="str">
            <v>- Plus-value pour ouverture dans la roche ou nature de sol indurée</v>
          </cell>
          <cell r="D948"/>
          <cell r="E948" t="str">
            <v>ml</v>
          </cell>
        </row>
        <row r="949">
          <cell r="B949" t="str">
            <v>4-3-7</v>
          </cell>
          <cell r="C949" t="str">
            <v>- Plus-value pour suppression de branchement plomb</v>
          </cell>
          <cell r="D949">
            <v>500</v>
          </cell>
          <cell r="E949" t="str">
            <v>u</v>
          </cell>
        </row>
        <row r="950">
          <cell r="B950"/>
          <cell r="C950"/>
          <cell r="D950"/>
          <cell r="E950"/>
        </row>
        <row r="951">
          <cell r="B951" t="str">
            <v>4-4</v>
          </cell>
          <cell r="C951" t="str">
            <v>FOURNITURE ET POSE DE POTEAU INCENDIE</v>
          </cell>
          <cell r="D951">
            <v>3500</v>
          </cell>
          <cell r="E951" t="str">
            <v>u</v>
          </cell>
        </row>
        <row r="952">
          <cell r="B952"/>
          <cell r="C952" t="str">
            <v>L'unité</v>
          </cell>
          <cell r="D952"/>
          <cell r="E952"/>
        </row>
        <row r="953">
          <cell r="B953"/>
          <cell r="C953"/>
          <cell r="D953"/>
          <cell r="E953"/>
        </row>
        <row r="954">
          <cell r="B954"/>
          <cell r="C954" t="str">
            <v>Ce prix rémunère à l’unité la fourniture et la pose de poteau d’incendie à prise apparente type renversable DN 100.</v>
          </cell>
          <cell r="D954"/>
          <cell r="E954"/>
        </row>
        <row r="955">
          <cell r="B955"/>
          <cell r="C955" t="str">
            <v>Il comprend :</v>
          </cell>
          <cell r="D955"/>
          <cell r="E955"/>
        </row>
        <row r="956">
          <cell r="B956"/>
          <cell r="C956" t="str">
            <v>- Les terrassements de toute nature avec évacuation des déblais à la décharge publique.</v>
          </cell>
          <cell r="D956"/>
          <cell r="E956"/>
        </row>
        <row r="957">
          <cell r="B957"/>
          <cell r="C957" t="str">
            <v>- Le réglage du fond de fouille.</v>
          </cell>
          <cell r="D957"/>
          <cell r="E957"/>
        </row>
        <row r="958">
          <cell r="B958"/>
          <cell r="C958" t="str">
            <v>- Le remblaiement soigné et compacté avec du concassé de carrière 0/20 ou 0/31,5.</v>
          </cell>
          <cell r="D958"/>
          <cell r="E958"/>
        </row>
        <row r="959">
          <cell r="B959"/>
          <cell r="C959" t="str">
            <v>- Le dressage des parois de la fouille y compris les étaiements, blindages, épuisements éventuels des eaux et toutes sujétions de croisement de réseaux.</v>
          </cell>
          <cell r="D959"/>
          <cell r="E959"/>
        </row>
        <row r="960">
          <cell r="B960"/>
          <cell r="C960" t="str">
            <v>- La fourniture et la mise en œuvre des coffrages et bétons nécessaires à la construction du massif encastré dans le sol et assurant la tenue générale.</v>
          </cell>
          <cell r="D960"/>
          <cell r="E960"/>
        </row>
        <row r="961">
          <cell r="B961"/>
          <cell r="C961" t="str">
            <v>- La fourniture, le transport, le déchargement, l’approche et la pose du Poteau d’Incendie y compris esse de réglage permettant l’ajustement au niveau du sol lors de l’installation.</v>
          </cell>
          <cell r="D961"/>
          <cell r="E961"/>
        </row>
        <row r="962">
          <cell r="B962"/>
          <cell r="C962" t="str">
            <v>- La fourniture et la pose de la conduite DN125 (PVC) jusqu'à la canalisation de distribution, le té adapté, le robinet vanne DN 100 y compris fixation, raccordement sur la conduite, toutes sujétions de calage et d’étanchéité, la mise à niveau et les essais.</v>
          </cell>
          <cell r="D962"/>
          <cell r="E962"/>
        </row>
        <row r="963">
          <cell r="B963"/>
          <cell r="C963" t="str">
            <v>- La fourniture et la mise en place du tabernacle, du tube allonge P.V.C. et de la bouche à clé réglable.</v>
          </cell>
          <cell r="D963"/>
          <cell r="E963"/>
        </row>
        <row r="964">
          <cell r="B964"/>
          <cell r="C964" t="str">
            <v>- La fourniture et la pose des pièces de raccordement et joints.</v>
          </cell>
          <cell r="D964"/>
          <cell r="E964"/>
        </row>
        <row r="965">
          <cell r="B965"/>
          <cell r="C965" t="str">
            <v>- Les essais du poteau.</v>
          </cell>
          <cell r="D965"/>
          <cell r="E965"/>
        </row>
        <row r="966">
          <cell r="B966"/>
          <cell r="C966" t="str">
            <v>Il tient compte de tous les aléas et sujétions.</v>
          </cell>
          <cell r="D966"/>
          <cell r="E966"/>
        </row>
        <row r="967">
          <cell r="B967"/>
          <cell r="C967"/>
          <cell r="D967"/>
          <cell r="E967"/>
        </row>
        <row r="968">
          <cell r="B968" t="str">
            <v>4-5</v>
          </cell>
          <cell r="C968" t="str">
            <v>FOURNITURE ET POSE DE VANNES DE SECTIONNEMENT</v>
          </cell>
          <cell r="D968"/>
          <cell r="E968"/>
        </row>
        <row r="969">
          <cell r="B969"/>
          <cell r="C969" t="str">
            <v>L'unité</v>
          </cell>
          <cell r="D969"/>
          <cell r="E969"/>
        </row>
        <row r="970">
          <cell r="B970"/>
          <cell r="C970"/>
          <cell r="D970"/>
          <cell r="E970"/>
        </row>
        <row r="971">
          <cell r="B971"/>
          <cell r="C971" t="str">
            <v>Ce prix rémunère à l’unité la  fourniture et la pose de robinets vannes de sectionnement avec opercule caoutchouc y compris toutes les pièces de raccordement fonte (BE, BU, manchon coulissant etc.….), la quincaillerie de fixation (boulons, écrous, rondelles...) et joints, la bouche à clé réglable y compris tube allonge et tabernacle.</v>
          </cell>
          <cell r="D971"/>
          <cell r="E971"/>
        </row>
        <row r="972">
          <cell r="B972"/>
          <cell r="C972" t="str">
            <v xml:space="preserve">Ce prix comprend : </v>
          </cell>
          <cell r="D972"/>
          <cell r="E972"/>
        </row>
        <row r="973">
          <cell r="B973"/>
          <cell r="C973" t="str">
            <v>- La réalisation de la fouille.</v>
          </cell>
          <cell r="D973"/>
          <cell r="E973"/>
        </row>
        <row r="974">
          <cell r="B974"/>
          <cell r="C974" t="str">
            <v>- L’évacuation des déblais en décharge agréée.</v>
          </cell>
          <cell r="D974"/>
          <cell r="E974"/>
        </row>
        <row r="975">
          <cell r="B975"/>
          <cell r="C975" t="str">
            <v>- La fixation avec le serrage.</v>
          </cell>
          <cell r="D975"/>
          <cell r="E975"/>
        </row>
        <row r="976">
          <cell r="B976"/>
          <cell r="C976" t="str">
            <v>- Le raccordement sur la conduite avec toutes les pièces y compris les coudes.</v>
          </cell>
          <cell r="D976"/>
          <cell r="E976"/>
        </row>
        <row r="977">
          <cell r="B977"/>
          <cell r="C977" t="str">
            <v xml:space="preserve">- La bouche à clé complète. </v>
          </cell>
          <cell r="D977"/>
          <cell r="E977"/>
        </row>
        <row r="978">
          <cell r="B978"/>
          <cell r="C978" t="str">
            <v>- Le tabernacle.</v>
          </cell>
          <cell r="D978"/>
          <cell r="E978"/>
        </row>
        <row r="979">
          <cell r="B979"/>
          <cell r="C979" t="str">
            <v>- Le tube allonge.</v>
          </cell>
          <cell r="D979"/>
          <cell r="E979"/>
        </row>
        <row r="980">
          <cell r="B980"/>
          <cell r="C980" t="str">
            <v>- La mise à niveau définitive.</v>
          </cell>
          <cell r="D980"/>
          <cell r="E980"/>
        </row>
        <row r="981">
          <cell r="B981"/>
          <cell r="C981" t="str">
            <v>- Il tient compte de tous les aléas et sujétions.</v>
          </cell>
          <cell r="D981"/>
          <cell r="E981"/>
        </row>
        <row r="982">
          <cell r="B982"/>
          <cell r="C982"/>
          <cell r="D982"/>
          <cell r="E982"/>
        </row>
        <row r="983">
          <cell r="B983" t="str">
            <v>4-5-1</v>
          </cell>
          <cell r="C983" t="str">
            <v>DN 60</v>
          </cell>
          <cell r="D983">
            <v>350</v>
          </cell>
          <cell r="E983" t="str">
            <v>u</v>
          </cell>
        </row>
        <row r="984">
          <cell r="B984" t="str">
            <v>4-5-2</v>
          </cell>
          <cell r="C984" t="str">
            <v>DN 80</v>
          </cell>
          <cell r="D984">
            <v>0</v>
          </cell>
          <cell r="E984" t="str">
            <v>u</v>
          </cell>
        </row>
        <row r="985">
          <cell r="B985" t="str">
            <v>4-5-3</v>
          </cell>
          <cell r="C985" t="str">
            <v>DN 100</v>
          </cell>
          <cell r="D985">
            <v>500</v>
          </cell>
          <cell r="E985" t="str">
            <v>u</v>
          </cell>
        </row>
        <row r="986">
          <cell r="B986" t="str">
            <v>4-5-4</v>
          </cell>
          <cell r="C986" t="str">
            <v>DN 125</v>
          </cell>
          <cell r="D986"/>
          <cell r="E986" t="str">
            <v>u</v>
          </cell>
        </row>
        <row r="987">
          <cell r="B987" t="str">
            <v>4-5-5</v>
          </cell>
          <cell r="C987" t="str">
            <v>DN 150</v>
          </cell>
          <cell r="D987">
            <v>800</v>
          </cell>
          <cell r="E987" t="str">
            <v>u</v>
          </cell>
        </row>
        <row r="988">
          <cell r="B988" t="str">
            <v>4-5-6</v>
          </cell>
          <cell r="C988" t="str">
            <v>DN 200</v>
          </cell>
          <cell r="D988">
            <v>0</v>
          </cell>
          <cell r="E988" t="str">
            <v>u</v>
          </cell>
        </row>
        <row r="989">
          <cell r="B989" t="str">
            <v>4-5-7</v>
          </cell>
          <cell r="C989" t="str">
            <v>DN 250</v>
          </cell>
          <cell r="D989"/>
          <cell r="E989" t="str">
            <v>u</v>
          </cell>
        </row>
        <row r="990">
          <cell r="B990" t="str">
            <v>4-5-8</v>
          </cell>
          <cell r="C990" t="str">
            <v>DN 300</v>
          </cell>
          <cell r="D990"/>
          <cell r="E990" t="str">
            <v>u</v>
          </cell>
        </row>
        <row r="991">
          <cell r="B991"/>
          <cell r="C991"/>
          <cell r="D991"/>
          <cell r="E991"/>
        </row>
        <row r="992">
          <cell r="B992" t="str">
            <v>4-6</v>
          </cell>
          <cell r="C992" t="str">
            <v>FOURNITURE ET POSE DE TE</v>
          </cell>
          <cell r="D992"/>
          <cell r="E992"/>
        </row>
        <row r="993">
          <cell r="B993"/>
          <cell r="C993" t="str">
            <v>L'unité</v>
          </cell>
          <cell r="D993"/>
          <cell r="E993"/>
        </row>
        <row r="994">
          <cell r="B994"/>
          <cell r="C994"/>
          <cell r="D994"/>
          <cell r="E994"/>
        </row>
        <row r="995">
          <cell r="B995"/>
          <cell r="C995" t="str">
            <v xml:space="preserve">Ce prix rémunère à l’unité la  fourniture et la pose de Te y compris toutes les pièces de raccordement et la quincaillerie ou autres joints comme dans l'article "vannes" quelque soit le DN de la tubulure. </v>
          </cell>
          <cell r="D995"/>
          <cell r="E995"/>
        </row>
        <row r="996">
          <cell r="B996"/>
          <cell r="C996" t="str">
            <v xml:space="preserve">Ce prix comprend : </v>
          </cell>
          <cell r="D996"/>
          <cell r="E996"/>
        </row>
        <row r="997">
          <cell r="B997"/>
          <cell r="C997" t="str">
            <v>- la réalisation des terrassements supplémentaires,</v>
          </cell>
          <cell r="D997"/>
          <cell r="E997"/>
        </row>
        <row r="998">
          <cell r="B998"/>
          <cell r="C998" t="str">
            <v>- l’évacuation des déblais en décharge agréée,</v>
          </cell>
          <cell r="D998"/>
          <cell r="E998"/>
        </row>
        <row r="999">
          <cell r="B999"/>
          <cell r="C999" t="str">
            <v>- la fourniture et la pose des joints,</v>
          </cell>
          <cell r="D999"/>
          <cell r="E999"/>
        </row>
        <row r="1000">
          <cell r="B1000"/>
          <cell r="C1000" t="str">
            <v>- la fourniture et la mise en oeuvre de toute la boulonnerie nécessaire,</v>
          </cell>
          <cell r="D1000"/>
          <cell r="E1000"/>
        </row>
        <row r="1001">
          <cell r="B1001"/>
          <cell r="C1001" t="str">
            <v>- la fixation et le serrage des pièces,</v>
          </cell>
          <cell r="D1001"/>
          <cell r="E1001"/>
        </row>
        <row r="1002">
          <cell r="B1002"/>
          <cell r="C1002" t="str">
            <v>- le raccordement sur les conduites (tubulure comprise) et sur l'équipement.</v>
          </cell>
          <cell r="D1002"/>
          <cell r="E1002"/>
        </row>
        <row r="1003">
          <cell r="B1003"/>
          <cell r="C1003" t="str">
            <v>Il tient compte de tous les aléas et sujétions.</v>
          </cell>
          <cell r="D1003"/>
          <cell r="E1003"/>
        </row>
        <row r="1004">
          <cell r="B1004"/>
          <cell r="C1004"/>
          <cell r="D1004"/>
          <cell r="E1004"/>
        </row>
        <row r="1005">
          <cell r="B1005" t="str">
            <v>4-6-1</v>
          </cell>
          <cell r="C1005" t="str">
            <v>DN 60</v>
          </cell>
          <cell r="D1005">
            <v>250</v>
          </cell>
          <cell r="E1005" t="str">
            <v>u</v>
          </cell>
        </row>
        <row r="1006">
          <cell r="B1006" t="str">
            <v>4-6-2</v>
          </cell>
          <cell r="C1006" t="str">
            <v>DN 80</v>
          </cell>
          <cell r="D1006">
            <v>0</v>
          </cell>
          <cell r="E1006" t="str">
            <v>u</v>
          </cell>
        </row>
        <row r="1007">
          <cell r="B1007" t="str">
            <v>4-6-3</v>
          </cell>
          <cell r="C1007" t="str">
            <v>DN 100</v>
          </cell>
          <cell r="D1007">
            <v>350</v>
          </cell>
          <cell r="E1007" t="str">
            <v>u</v>
          </cell>
        </row>
        <row r="1008">
          <cell r="B1008" t="str">
            <v>4-6-4</v>
          </cell>
          <cell r="C1008" t="str">
            <v>DN 125</v>
          </cell>
          <cell r="D1008"/>
          <cell r="E1008" t="str">
            <v>u</v>
          </cell>
        </row>
        <row r="1009">
          <cell r="B1009" t="str">
            <v>4-6-5</v>
          </cell>
          <cell r="C1009" t="str">
            <v>DN 150</v>
          </cell>
          <cell r="D1009">
            <v>450</v>
          </cell>
          <cell r="E1009" t="str">
            <v>u</v>
          </cell>
        </row>
        <row r="1010">
          <cell r="B1010" t="str">
            <v>4-6-6</v>
          </cell>
          <cell r="C1010" t="str">
            <v>DN 200</v>
          </cell>
          <cell r="D1010"/>
          <cell r="E1010" t="str">
            <v>u</v>
          </cell>
        </row>
        <row r="1011">
          <cell r="B1011" t="str">
            <v>4-6-7</v>
          </cell>
          <cell r="C1011" t="str">
            <v>DN 250</v>
          </cell>
          <cell r="D1011"/>
          <cell r="E1011" t="str">
            <v>u</v>
          </cell>
        </row>
        <row r="1012">
          <cell r="B1012" t="str">
            <v>4-6-8</v>
          </cell>
          <cell r="C1012" t="str">
            <v>DN 300</v>
          </cell>
          <cell r="D1012"/>
          <cell r="E1012" t="str">
            <v>u</v>
          </cell>
        </row>
        <row r="1013">
          <cell r="B1013"/>
          <cell r="C1013"/>
          <cell r="D1013"/>
          <cell r="E1013"/>
        </row>
        <row r="1014">
          <cell r="B1014" t="str">
            <v>4-7</v>
          </cell>
          <cell r="C1014" t="str">
            <v>FOURNITURE ET POSE DE PLAQUE PLEINE</v>
          </cell>
          <cell r="D1014"/>
          <cell r="E1014"/>
        </row>
        <row r="1015">
          <cell r="B1015"/>
          <cell r="C1015" t="str">
            <v>L'unité</v>
          </cell>
          <cell r="D1015"/>
          <cell r="E1015"/>
        </row>
        <row r="1016">
          <cell r="B1016"/>
          <cell r="C1016"/>
          <cell r="D1016"/>
          <cell r="E1016"/>
        </row>
        <row r="1017">
          <cell r="B1017"/>
          <cell r="C1017"/>
          <cell r="D1017"/>
          <cell r="E1017"/>
        </row>
        <row r="1018">
          <cell r="B1018"/>
          <cell r="C1018"/>
          <cell r="D1018"/>
          <cell r="E1018"/>
        </row>
        <row r="1019">
          <cell r="B1019"/>
          <cell r="C1019"/>
          <cell r="D1019"/>
          <cell r="E1019"/>
        </row>
        <row r="1020">
          <cell r="B1020" t="str">
            <v>4-7-1</v>
          </cell>
          <cell r="C1020" t="str">
            <v>DN 60</v>
          </cell>
          <cell r="D1020">
            <v>150</v>
          </cell>
          <cell r="E1020" t="str">
            <v>u</v>
          </cell>
        </row>
        <row r="1021">
          <cell r="B1021" t="str">
            <v>4-7-2</v>
          </cell>
          <cell r="C1021" t="str">
            <v>DN 100</v>
          </cell>
          <cell r="D1021">
            <v>250</v>
          </cell>
          <cell r="E1021" t="str">
            <v>u</v>
          </cell>
        </row>
        <row r="1022">
          <cell r="B1022" t="str">
            <v>4-7-3</v>
          </cell>
          <cell r="C1022" t="str">
            <v>DN 200</v>
          </cell>
          <cell r="D1022">
            <v>350</v>
          </cell>
          <cell r="E1022" t="str">
            <v>u</v>
          </cell>
        </row>
        <row r="1023">
          <cell r="B1023" t="str">
            <v>4-7-4</v>
          </cell>
          <cell r="C1023" t="str">
            <v>DN 300</v>
          </cell>
          <cell r="D1023">
            <v>550</v>
          </cell>
          <cell r="E1023" t="str">
            <v>u</v>
          </cell>
        </row>
        <row r="1024">
          <cell r="B1024"/>
          <cell r="C1024"/>
          <cell r="D1024"/>
          <cell r="E1024"/>
        </row>
        <row r="1025">
          <cell r="B1025" t="str">
            <v>4-8</v>
          </cell>
          <cell r="C1025" t="str">
            <v>FOURNITURE ET POSE DE VIDANGE</v>
          </cell>
          <cell r="D1025">
            <v>1000</v>
          </cell>
          <cell r="E1025" t="str">
            <v>u</v>
          </cell>
        </row>
        <row r="1026">
          <cell r="B1026"/>
          <cell r="C1026" t="str">
            <v>L'unité</v>
          </cell>
          <cell r="D1026"/>
          <cell r="E1026"/>
        </row>
        <row r="1027">
          <cell r="B1027"/>
          <cell r="C1027"/>
          <cell r="D1027"/>
          <cell r="E1027"/>
        </row>
        <row r="1028">
          <cell r="B1028"/>
          <cell r="C1028" t="str">
            <v>Ce prix rémunère à l’unité la fourniture et la pose d’éléments de vidange.</v>
          </cell>
          <cell r="D1028"/>
          <cell r="E1028"/>
        </row>
        <row r="1029">
          <cell r="B1029"/>
          <cell r="C1029" t="str">
            <v>Il comprend :</v>
          </cell>
          <cell r="D1029"/>
          <cell r="E1029"/>
        </row>
        <row r="1030">
          <cell r="B1030"/>
          <cell r="C1030" t="str">
            <v>- Les terrassements de toutes nature avec évacuation des déblais à la décharge publique.</v>
          </cell>
          <cell r="D1030"/>
          <cell r="E1030"/>
        </row>
        <row r="1031">
          <cell r="B1031"/>
          <cell r="C1031" t="str">
            <v>- La fourniture et la mise en œuvre du Té du DN de la conduite à équiper avec une tubulure de DN 100,  et équipé.</v>
          </cell>
          <cell r="D1031"/>
          <cell r="E1031"/>
        </row>
        <row r="1032">
          <cell r="B1032"/>
          <cell r="C1032" t="str">
            <v>- La fourniture et la mise en œuvre d'un robinet-vanne de DN 100, du tabernacle, du tube allonge et de la bouche à clé réhaussable.</v>
          </cell>
          <cell r="D1032"/>
          <cell r="E1032"/>
        </row>
        <row r="1033">
          <cell r="B1033"/>
          <cell r="C1033" t="str">
            <v>- La fourniture, la mise en œuvre et le raccordement (si il y a lieu dans un réseau d'assainissement de Eaux Pluviales) de la longueur de PVC Ø 110 PN 16 permettant l'évacuation de l'eau de vidange ; 5 m &lt; L &lt; 8 m.</v>
          </cell>
          <cell r="D1033"/>
          <cell r="E1033"/>
        </row>
        <row r="1034">
          <cell r="B1034"/>
          <cell r="C1034" t="str">
            <v>- La fourniture et la mise en œuvre d'un clapet anti-retour dans l'ouvrage de décharge, et toutes les pièces nécessaires au montage et au raccordement.</v>
          </cell>
          <cell r="D1034"/>
          <cell r="E1034"/>
        </row>
        <row r="1035">
          <cell r="B1035"/>
          <cell r="C1035" t="str">
            <v>Il tient compte de tous les aléas et sujétions.</v>
          </cell>
          <cell r="D1035"/>
          <cell r="E1035"/>
        </row>
        <row r="1036">
          <cell r="B1036"/>
          <cell r="C1036"/>
          <cell r="D1036"/>
          <cell r="E1036"/>
        </row>
        <row r="1037">
          <cell r="B1037" t="str">
            <v>4-8-1</v>
          </cell>
          <cell r="C1037" t="str">
            <v>DN 60</v>
          </cell>
          <cell r="D1037">
            <v>1500</v>
          </cell>
          <cell r="E1037" t="str">
            <v>u</v>
          </cell>
        </row>
        <row r="1038">
          <cell r="B1038" t="str">
            <v>4-8-2</v>
          </cell>
          <cell r="C1038" t="str">
            <v>DN 100</v>
          </cell>
          <cell r="D1038">
            <v>2500</v>
          </cell>
          <cell r="E1038" t="str">
            <v>u</v>
          </cell>
        </row>
        <row r="1039">
          <cell r="B1039" t="str">
            <v>4-8-3</v>
          </cell>
          <cell r="C1039" t="str">
            <v>DN 150</v>
          </cell>
          <cell r="D1039">
            <v>3500</v>
          </cell>
          <cell r="E1039" t="str">
            <v>u</v>
          </cell>
        </row>
        <row r="1040">
          <cell r="B1040"/>
          <cell r="C1040"/>
          <cell r="D1040"/>
          <cell r="E1040"/>
        </row>
        <row r="1041">
          <cell r="B1041" t="str">
            <v>4-9</v>
          </cell>
          <cell r="C1041" t="str">
            <v>FOURNITURE ET POSE DE VENTOUSE</v>
          </cell>
          <cell r="D1041"/>
          <cell r="E1041"/>
        </row>
        <row r="1042">
          <cell r="B1042"/>
          <cell r="C1042" t="str">
            <v>L'unité</v>
          </cell>
          <cell r="D1042"/>
          <cell r="E1042"/>
        </row>
        <row r="1043">
          <cell r="B1043"/>
          <cell r="C1043"/>
          <cell r="D1043"/>
          <cell r="E1043"/>
        </row>
        <row r="1044">
          <cell r="B1044"/>
          <cell r="C1044" t="str">
            <v>Ce prix rémunère à l’unité la fourniture et la pose d'une ventouse triple fonction à grand débit d'air, équipée d'un robinet d'arrêt dans un regard DN1000.</v>
          </cell>
          <cell r="D1044"/>
          <cell r="E1044"/>
        </row>
        <row r="1045">
          <cell r="B1045"/>
          <cell r="C1045" t="str">
            <v>Il comprend :</v>
          </cell>
          <cell r="D1045"/>
          <cell r="E1045"/>
        </row>
        <row r="1046">
          <cell r="B1046"/>
          <cell r="C1046" t="str">
            <v>- Les terrassements de toutes nature avec évacuation des déblais en décharge agréée.</v>
          </cell>
          <cell r="D1046"/>
          <cell r="E1046"/>
        </row>
        <row r="1047">
          <cell r="B1047"/>
          <cell r="C1047" t="str">
            <v>- La fixation et le raccordement sur la conduite de la ventouse et toutes les pièces et les équipements spéciaux.</v>
          </cell>
          <cell r="D1047"/>
          <cell r="E1047"/>
        </row>
        <row r="1048">
          <cell r="B1048"/>
          <cell r="C1048" t="str">
            <v>- La mise en place des éléments de regard équipés d'un échelon au delà de 1.3 m de profondeur.</v>
          </cell>
          <cell r="D1048"/>
          <cell r="E1048"/>
        </row>
        <row r="1049">
          <cell r="B1049"/>
          <cell r="C1049" t="str">
            <v>- La fourniture et pose de la dalle de couverture en béton armé.</v>
          </cell>
          <cell r="D1049"/>
          <cell r="E1049"/>
        </row>
        <row r="1050">
          <cell r="B1050"/>
          <cell r="C1050" t="str">
            <v>- La fourniture et le scellement du tampon fonte non verrouillable avec cadre et ouverture de DN 600 mm de classe D400.</v>
          </cell>
          <cell r="D1050"/>
          <cell r="E1050"/>
        </row>
        <row r="1051">
          <cell r="B1051"/>
          <cell r="C1051" t="str">
            <v>Il tient compte de tous les aléas et sujétions.</v>
          </cell>
          <cell r="D1051"/>
          <cell r="E1051"/>
        </row>
        <row r="1052">
          <cell r="B1052"/>
          <cell r="C1052"/>
          <cell r="D1052"/>
          <cell r="E1052"/>
        </row>
        <row r="1053">
          <cell r="B1053" t="str">
            <v>4-9-1</v>
          </cell>
          <cell r="C1053" t="str">
            <v>DN 60</v>
          </cell>
          <cell r="D1053">
            <v>1500</v>
          </cell>
          <cell r="E1053" t="str">
            <v>u</v>
          </cell>
        </row>
        <row r="1054">
          <cell r="B1054" t="str">
            <v>4-9-2</v>
          </cell>
          <cell r="C1054" t="str">
            <v>DN 100</v>
          </cell>
          <cell r="D1054">
            <v>2500</v>
          </cell>
          <cell r="E1054" t="str">
            <v>u</v>
          </cell>
        </row>
        <row r="1055">
          <cell r="B1055" t="str">
            <v>4-9-3</v>
          </cell>
          <cell r="C1055" t="str">
            <v>DN 200</v>
          </cell>
          <cell r="D1055">
            <v>3000</v>
          </cell>
          <cell r="E1055" t="str">
            <v>u</v>
          </cell>
        </row>
        <row r="1056">
          <cell r="B1056" t="str">
            <v>4-9-4</v>
          </cell>
          <cell r="C1056" t="str">
            <v>DN 300</v>
          </cell>
          <cell r="D1056">
            <v>4500</v>
          </cell>
          <cell r="E1056" t="str">
            <v>u</v>
          </cell>
        </row>
        <row r="1057">
          <cell r="B1057"/>
          <cell r="C1057"/>
          <cell r="D1057"/>
          <cell r="E1057"/>
        </row>
        <row r="1058">
          <cell r="B1058" t="str">
            <v>4-10</v>
          </cell>
          <cell r="C1058" t="str">
            <v>REALISATION D'UNE BAÏONNETTE</v>
          </cell>
          <cell r="D1058"/>
          <cell r="E1058"/>
        </row>
        <row r="1059">
          <cell r="B1059"/>
          <cell r="C1059" t="str">
            <v>L'unité</v>
          </cell>
          <cell r="D1059"/>
          <cell r="E1059"/>
        </row>
        <row r="1060">
          <cell r="B1060"/>
          <cell r="C1060"/>
          <cell r="D1060"/>
          <cell r="E1060"/>
        </row>
        <row r="1061">
          <cell r="B1061"/>
          <cell r="C1061" t="str">
            <v>Ce prix rémunère à l’unité la réalisation d’une baïonnette verticale ou horizontale y compris passage et franchissement d'ouvrage de tout diamètre ou de dalot de toute section. Il comprend :</v>
          </cell>
          <cell r="D1061"/>
          <cell r="E1061"/>
        </row>
        <row r="1062">
          <cell r="B1062"/>
          <cell r="C1062" t="str">
            <v>La fourniture et la pose de toutes les pièces spéciales, coudes, brides, supports et colliers pour passage en encorbellement et autres, joints, manchons d'adaption et/ou de raccordement... L’exécution de toutes les butées et le verrouillage des joints sur la longeur nécessaire et/ou la fourniture des pièces verrouillées conformes.</v>
          </cell>
          <cell r="D1062"/>
          <cell r="E1062"/>
        </row>
        <row r="1063">
          <cell r="B1063"/>
          <cell r="C1063" t="str">
            <v>Il tient compte de tous les aléas et sujétions.</v>
          </cell>
          <cell r="D1063"/>
          <cell r="E1063"/>
        </row>
        <row r="1064">
          <cell r="B1064"/>
          <cell r="C1064"/>
          <cell r="D1064"/>
          <cell r="E1064"/>
        </row>
        <row r="1065">
          <cell r="B1065" t="str">
            <v>4-10-1</v>
          </cell>
          <cell r="C1065" t="str">
            <v>DN60</v>
          </cell>
          <cell r="D1065">
            <v>950</v>
          </cell>
          <cell r="E1065" t="str">
            <v>u</v>
          </cell>
        </row>
        <row r="1066">
          <cell r="B1066" t="str">
            <v>4-10-2</v>
          </cell>
          <cell r="C1066" t="str">
            <v>DN80</v>
          </cell>
          <cell r="D1066">
            <v>0</v>
          </cell>
          <cell r="E1066" t="str">
            <v>u</v>
          </cell>
        </row>
        <row r="1067">
          <cell r="B1067" t="str">
            <v>4-10-3</v>
          </cell>
          <cell r="C1067" t="str">
            <v>DN100</v>
          </cell>
          <cell r="D1067">
            <v>1250</v>
          </cell>
          <cell r="E1067" t="str">
            <v>u</v>
          </cell>
        </row>
        <row r="1068">
          <cell r="B1068" t="str">
            <v>4-10-4</v>
          </cell>
          <cell r="C1068" t="str">
            <v>DN125</v>
          </cell>
          <cell r="D1068">
            <v>0</v>
          </cell>
          <cell r="E1068" t="str">
            <v>u</v>
          </cell>
        </row>
        <row r="1069">
          <cell r="B1069" t="str">
            <v>4-10-5</v>
          </cell>
          <cell r="C1069" t="str">
            <v>DN150</v>
          </cell>
          <cell r="D1069">
            <v>1500</v>
          </cell>
          <cell r="E1069" t="str">
            <v>u</v>
          </cell>
        </row>
        <row r="1070">
          <cell r="B1070" t="str">
            <v>4-10-6</v>
          </cell>
          <cell r="C1070" t="str">
            <v>DN200</v>
          </cell>
          <cell r="D1070"/>
          <cell r="E1070" t="str">
            <v>u</v>
          </cell>
        </row>
        <row r="1071">
          <cell r="B1071" t="str">
            <v>4-10-7</v>
          </cell>
          <cell r="C1071" t="str">
            <v>DN250</v>
          </cell>
          <cell r="D1071"/>
          <cell r="E1071" t="str">
            <v>u</v>
          </cell>
        </row>
        <row r="1072">
          <cell r="B1072" t="str">
            <v>4-10-8</v>
          </cell>
          <cell r="C1072" t="str">
            <v>DN300</v>
          </cell>
          <cell r="D1072"/>
          <cell r="E1072" t="str">
            <v>u</v>
          </cell>
        </row>
        <row r="1073">
          <cell r="B1073"/>
          <cell r="C1073"/>
          <cell r="D1073"/>
          <cell r="E1073"/>
        </row>
        <row r="1074">
          <cell r="B1074" t="str">
            <v>4-11</v>
          </cell>
          <cell r="C1074" t="str">
            <v>EQUIPEMENT DE RESEAU - FOURNITURE ET POSE</v>
          </cell>
          <cell r="D1074"/>
          <cell r="E1074"/>
        </row>
        <row r="1075">
          <cell r="B1075"/>
          <cell r="C1075" t="str">
            <v>L'unité</v>
          </cell>
          <cell r="D1075"/>
          <cell r="E1075"/>
        </row>
        <row r="1076">
          <cell r="B1076"/>
          <cell r="C1076" t="str">
            <v>Ce prix rémunère à l’unité la fourniture et pose de l'équpement de fonctionnement précisé qui comprend notamment :</v>
          </cell>
          <cell r="D1076"/>
          <cell r="E1076"/>
        </row>
        <row r="1077">
          <cell r="B1077"/>
          <cell r="C1077" t="str">
            <v>- La réalisation de la fouille.</v>
          </cell>
          <cell r="D1077"/>
          <cell r="E1077"/>
        </row>
        <row r="1078">
          <cell r="B1078"/>
          <cell r="C1078" t="str">
            <v>- L’évacuation des déblais en décharge agréée.</v>
          </cell>
          <cell r="D1078"/>
          <cell r="E1078"/>
        </row>
        <row r="1079">
          <cell r="B1079"/>
          <cell r="C1079" t="str">
            <v>- La fixation avec le serrage.</v>
          </cell>
          <cell r="D1079"/>
          <cell r="E1079"/>
        </row>
        <row r="1080">
          <cell r="B1080"/>
          <cell r="C1080" t="str">
            <v>- Le raccordement sur la conduite avec toutes les pièces y compris les coudes, et notamment ; pièces de raccordement fonte (BE, BU, manchon coulissant etc.….) et la quincaillerie de fixation (boulons, écrous, rondelles...).</v>
          </cell>
          <cell r="D1080"/>
          <cell r="E1080"/>
        </row>
        <row r="1081">
          <cell r="B1081"/>
          <cell r="C1081" t="str">
            <v xml:space="preserve">- Le regard de dimensions adaptées à l'équipement et aux pièces à mettre en place avec tampon fonte D400. </v>
          </cell>
          <cell r="D1081"/>
          <cell r="E1081"/>
        </row>
        <row r="1082">
          <cell r="B1082"/>
          <cell r="C1082" t="str">
            <v>- La mise à niveau définitive.</v>
          </cell>
          <cell r="D1082"/>
          <cell r="E1082"/>
        </row>
        <row r="1083">
          <cell r="B1083"/>
          <cell r="C1083" t="str">
            <v>- Il tient compte de tous les aléas et sujétions.</v>
          </cell>
          <cell r="D1083"/>
          <cell r="E1083"/>
        </row>
        <row r="1084">
          <cell r="B1084"/>
          <cell r="C1084"/>
          <cell r="D1084"/>
          <cell r="E1084"/>
        </row>
        <row r="1085">
          <cell r="B1085" t="str">
            <v>4-11-1</v>
          </cell>
          <cell r="C1085" t="str">
            <v>REDUCTEUR DE PRESSION</v>
          </cell>
          <cell r="D1085"/>
          <cell r="E1085"/>
        </row>
        <row r="1086">
          <cell r="B1086" t="str">
            <v>4-11-1-1</v>
          </cell>
          <cell r="C1086" t="str">
            <v>DN50</v>
          </cell>
          <cell r="D1086">
            <v>3000</v>
          </cell>
          <cell r="E1086" t="str">
            <v>u</v>
          </cell>
        </row>
        <row r="1087">
          <cell r="B1087" t="str">
            <v>4-11-1-2</v>
          </cell>
          <cell r="C1087" t="str">
            <v>DN65</v>
          </cell>
          <cell r="D1087">
            <v>3500</v>
          </cell>
          <cell r="E1087" t="str">
            <v>u</v>
          </cell>
        </row>
        <row r="1088">
          <cell r="B1088" t="str">
            <v>4-11-1-3</v>
          </cell>
          <cell r="C1088" t="str">
            <v>DN80</v>
          </cell>
          <cell r="D1088">
            <v>3750</v>
          </cell>
          <cell r="E1088" t="str">
            <v>u</v>
          </cell>
        </row>
        <row r="1089">
          <cell r="B1089" t="str">
            <v>4-11-1-4</v>
          </cell>
          <cell r="C1089" t="str">
            <v>DN100</v>
          </cell>
          <cell r="D1089">
            <v>3800</v>
          </cell>
          <cell r="E1089" t="str">
            <v>u</v>
          </cell>
        </row>
        <row r="1090">
          <cell r="B1090" t="str">
            <v>4-11-1-5</v>
          </cell>
          <cell r="C1090" t="str">
            <v>DN150</v>
          </cell>
          <cell r="D1090">
            <v>4500</v>
          </cell>
          <cell r="E1090" t="str">
            <v>u</v>
          </cell>
        </row>
        <row r="1091">
          <cell r="B1091"/>
          <cell r="C1091"/>
          <cell r="D1091"/>
          <cell r="E1091"/>
        </row>
        <row r="1092">
          <cell r="B1092" t="str">
            <v>4-11-2</v>
          </cell>
          <cell r="C1092" t="str">
            <v>COMPTEUR - DEBITMETRE</v>
          </cell>
          <cell r="D1092"/>
          <cell r="E1092"/>
        </row>
        <row r="1093">
          <cell r="B1093" t="str">
            <v>4-11-2-1</v>
          </cell>
          <cell r="C1093" t="str">
            <v>DN50</v>
          </cell>
          <cell r="D1093">
            <v>1750</v>
          </cell>
          <cell r="E1093" t="str">
            <v>u</v>
          </cell>
        </row>
        <row r="1094">
          <cell r="B1094" t="str">
            <v>4-11-2-2</v>
          </cell>
          <cell r="C1094" t="str">
            <v>DN65</v>
          </cell>
          <cell r="D1094">
            <v>2100</v>
          </cell>
          <cell r="E1094" t="str">
            <v>u</v>
          </cell>
        </row>
        <row r="1095">
          <cell r="B1095" t="str">
            <v>4-11-2-3</v>
          </cell>
          <cell r="C1095" t="str">
            <v>DN80</v>
          </cell>
          <cell r="D1095">
            <v>2250</v>
          </cell>
          <cell r="E1095" t="str">
            <v>u</v>
          </cell>
        </row>
        <row r="1096">
          <cell r="B1096" t="str">
            <v>4-11-2-4</v>
          </cell>
          <cell r="C1096" t="str">
            <v>DN100</v>
          </cell>
          <cell r="D1096">
            <v>2750</v>
          </cell>
          <cell r="E1096" t="str">
            <v>u</v>
          </cell>
        </row>
        <row r="1097">
          <cell r="B1097" t="str">
            <v>4-11-2-5</v>
          </cell>
          <cell r="C1097" t="str">
            <v>DN150</v>
          </cell>
          <cell r="D1097">
            <v>3200</v>
          </cell>
          <cell r="E1097" t="str">
            <v>u</v>
          </cell>
        </row>
        <row r="1098">
          <cell r="B1098"/>
          <cell r="C1098"/>
          <cell r="D1098"/>
          <cell r="E1098"/>
        </row>
        <row r="1099">
          <cell r="B1099" t="str">
            <v>4-12</v>
          </cell>
          <cell r="C1099" t="str">
            <v xml:space="preserve">RACCORDEMENT SUR RESEAU OU OUVRAGE EXISTANT </v>
          </cell>
          <cell r="D1099"/>
          <cell r="E1099"/>
        </row>
        <row r="1100">
          <cell r="B1100"/>
          <cell r="C1100" t="str">
            <v>L'unité</v>
          </cell>
          <cell r="D1100"/>
          <cell r="E1100"/>
        </row>
        <row r="1101">
          <cell r="B1101"/>
          <cell r="C1101" t="str">
            <v>Ce prix rémunère à l’unité le percement sur ouvrage existant pour raccordement de canalisations de toutes nature. Il comprend notamment :</v>
          </cell>
          <cell r="D1101"/>
          <cell r="E1101"/>
        </row>
        <row r="1102">
          <cell r="B1102"/>
          <cell r="C1102" t="str">
            <v>- La découpe soignée à la scie à cloche ou par carrotage.</v>
          </cell>
          <cell r="D1102"/>
          <cell r="E1102"/>
        </row>
        <row r="1103">
          <cell r="B1103"/>
          <cell r="C1103" t="str">
            <v>- L’enlèvement et l’évacuation des gravois.</v>
          </cell>
          <cell r="D1103"/>
          <cell r="E1103"/>
        </row>
        <row r="1104">
          <cell r="B1104"/>
          <cell r="C1104" t="str">
            <v>- Le raccordement étanche.</v>
          </cell>
          <cell r="D1104"/>
          <cell r="E1104"/>
        </row>
        <row r="1105">
          <cell r="B1105"/>
          <cell r="C1105" t="str">
            <v>- La fourniture et pose d'un joint élastomère adapté à la canalisation ou la mise en place d'un système de liaison et d'étanchéité.</v>
          </cell>
          <cell r="D1105"/>
          <cell r="E1105"/>
        </row>
        <row r="1106">
          <cell r="B1106"/>
          <cell r="C1106" t="str">
            <v>- La fourniture et pose d'un manchon adapté au type de réseau sur lequel est effectué le raccordement, gravitaire ou pression,</v>
          </cell>
          <cell r="D1106"/>
          <cell r="E1106"/>
        </row>
        <row r="1107">
          <cell r="B1107"/>
          <cell r="C1107" t="str">
            <v>- La fourniture et mise en place de toutes les pièces utiles au raccordement et à l'installation du machon (joints, brides, colliers…)</v>
          </cell>
          <cell r="D1107"/>
          <cell r="E1107"/>
        </row>
        <row r="1108">
          <cell r="B1108"/>
          <cell r="C1108" t="str">
            <v>- La fourniture et mise en place d'une chute accompagnée si nécessaire.</v>
          </cell>
          <cell r="D1108"/>
          <cell r="E1108"/>
        </row>
        <row r="1109">
          <cell r="B1109"/>
          <cell r="C1109" t="str">
            <v>Il tient compte de toutes les pièces et matériaux inhérents au parfait raccordement et à son exécution.</v>
          </cell>
          <cell r="D1109"/>
          <cell r="E1109"/>
        </row>
        <row r="1110">
          <cell r="B1110"/>
          <cell r="C1110"/>
          <cell r="D1110"/>
          <cell r="E1110"/>
        </row>
        <row r="1111">
          <cell r="B1111" t="str">
            <v>4-12-1</v>
          </cell>
          <cell r="C1111" t="str">
            <v>Sur réseau gravitaire</v>
          </cell>
          <cell r="D1111">
            <v>500</v>
          </cell>
          <cell r="E1111" t="str">
            <v>u</v>
          </cell>
        </row>
        <row r="1112">
          <cell r="B1112" t="str">
            <v>4-12-2</v>
          </cell>
          <cell r="C1112" t="str">
            <v>Sur réseau pression</v>
          </cell>
          <cell r="D1112"/>
          <cell r="E1112" t="str">
            <v>u</v>
          </cell>
        </row>
        <row r="1113">
          <cell r="B1113"/>
          <cell r="C1113"/>
          <cell r="D1113"/>
          <cell r="E1113"/>
        </row>
        <row r="1114">
          <cell r="B1114" t="str">
            <v>4-13</v>
          </cell>
          <cell r="C1114" t="str">
            <v>REALISATION D'UNE NOURRICE D'EAU POTABLE</v>
          </cell>
          <cell r="D1114">
            <v>85</v>
          </cell>
          <cell r="E1114" t="str">
            <v>ml</v>
          </cell>
        </row>
        <row r="1115">
          <cell r="B1115"/>
          <cell r="C1115" t="str">
            <v>Le mètre linéaire</v>
          </cell>
          <cell r="D1115"/>
          <cell r="E1115"/>
        </row>
        <row r="1116">
          <cell r="B1116"/>
          <cell r="C1116"/>
          <cell r="D1116"/>
          <cell r="E1116"/>
        </row>
        <row r="1117">
          <cell r="B1117"/>
          <cell r="C1117" t="str">
            <v>Ce prix rémunère au mètre linéaire la réalisation d’une nourrice en PEHD ou PVC pression en façade d'habitations afin de by-passer le réseau d'eau potable durant les travaux de réhabitation de la conduite d'eau principale. Il comprend :</v>
          </cell>
          <cell r="D1117"/>
          <cell r="E1117"/>
        </row>
        <row r="1118">
          <cell r="B1118"/>
          <cell r="C1118" t="str">
            <v>- La fourniture et la pose de la conduite PEHD ou PVC pression (DN50 mm minimum) de diamètre suffisant pour l'alimentation des habitations.</v>
          </cell>
          <cell r="D1118"/>
          <cell r="E1118"/>
        </row>
        <row r="1119">
          <cell r="B1119"/>
          <cell r="C1119" t="str">
            <v>- Le calage avec dés de béton le long des façades.</v>
          </cell>
          <cell r="D1119"/>
          <cell r="E1119"/>
        </row>
        <row r="1120">
          <cell r="B1120"/>
          <cell r="C1120" t="str">
            <v>- Les terrassements et les travaux de raccordement sur la conduite principal y compris toutes les pièces spéciales.</v>
          </cell>
          <cell r="D1120"/>
          <cell r="E1120"/>
        </row>
        <row r="1121">
          <cell r="B1121"/>
          <cell r="C1121" t="str">
            <v>- La fourniture et la mise en place de colliers de prise en charge et de robinets d'arrêt avec conduite PEHD de DN 25 mm (un par branchement existant).</v>
          </cell>
          <cell r="D1121"/>
          <cell r="E1121"/>
        </row>
        <row r="1122">
          <cell r="B1122"/>
          <cell r="C1122" t="str">
            <v>- La désinfection de la conduite, les essais de potabilité et le basculement de tous les branchements sur la conduite provisoire.</v>
          </cell>
          <cell r="D1122"/>
          <cell r="E1122"/>
        </row>
        <row r="1123">
          <cell r="B1123"/>
          <cell r="C1123" t="str">
            <v>- Le basculement, en fin de travaux, de tous les branchements sur la conduite réhabilitée et le démontage de la nourrice et le nettoyage.</v>
          </cell>
          <cell r="D1123"/>
          <cell r="E1123"/>
        </row>
        <row r="1124">
          <cell r="B1124"/>
          <cell r="C1124" t="str">
            <v>Ce prix tient compte de tous les aléas et sujétions.</v>
          </cell>
          <cell r="D1124"/>
          <cell r="E1124"/>
        </row>
        <row r="1125">
          <cell r="B1125"/>
          <cell r="C1125"/>
          <cell r="D1125"/>
          <cell r="E1125"/>
        </row>
        <row r="1126">
          <cell r="B1126" t="str">
            <v>4-14</v>
          </cell>
          <cell r="C1126" t="str">
            <v>REMBLAIS DE TRANCHEE EN GNT 0/20</v>
          </cell>
          <cell r="D1126"/>
          <cell r="E1126" t="str">
            <v>m³</v>
          </cell>
        </row>
        <row r="1127">
          <cell r="B1127"/>
          <cell r="C1127" t="str">
            <v>Le Mètre cube</v>
          </cell>
          <cell r="D1127"/>
          <cell r="E1127"/>
        </row>
        <row r="1128">
          <cell r="B1128"/>
          <cell r="C1128"/>
          <cell r="D1128"/>
          <cell r="E1128"/>
        </row>
        <row r="1129">
          <cell r="B1129"/>
          <cell r="C1129" t="str">
            <v>Ce poste de prix comprend le matériau que l'entreprise devra soumettre à l'agrément du maître d'œuvre.</v>
          </cell>
          <cell r="D1129"/>
          <cell r="E1129"/>
        </row>
        <row r="1130">
          <cell r="B1130"/>
          <cell r="C1130" t="str">
            <v>Il s'agit du matériau pour le remblai de tranchée qui sera mis en œuvre et qui devra être conforme au CCTP en étant constitué d'un matériau de type D d'une granulométrie ≤ 50 mm.</v>
          </cell>
          <cell r="D1130"/>
          <cell r="E1130"/>
        </row>
        <row r="1131">
          <cell r="B1131"/>
          <cell r="C1131"/>
          <cell r="D1131"/>
          <cell r="E1131"/>
        </row>
        <row r="1132">
          <cell r="B1132" t="str">
            <v>4-15</v>
          </cell>
          <cell r="C1132" t="str">
            <v>RESEAUX ANNEXES ET CONNEXES AUX RESERVOIRS</v>
          </cell>
          <cell r="D1132"/>
          <cell r="E1132" t="str">
            <v>Fft</v>
          </cell>
        </row>
        <row r="1133">
          <cell r="B1133"/>
          <cell r="C1133" t="str">
            <v>Forfait</v>
          </cell>
          <cell r="D1133"/>
          <cell r="E1133"/>
        </row>
        <row r="1134">
          <cell r="B1134"/>
          <cell r="C1134"/>
          <cell r="D1134"/>
          <cell r="E1134"/>
        </row>
        <row r="1135">
          <cell r="B1135"/>
          <cell r="C1135" t="str">
            <v xml:space="preserve">Ce poste comprend les réseaux installés par mesure de protection des ouvrages, leur fourniture et pose selon les articles du C.C.T.P. qui l'évoquent et les plans de principe du marché... </v>
          </cell>
          <cell r="D1135"/>
          <cell r="E1135"/>
        </row>
        <row r="1136">
          <cell r="B1136"/>
          <cell r="C1136"/>
          <cell r="D1136"/>
          <cell r="E1136"/>
        </row>
        <row r="1137">
          <cell r="B1137" t="str">
            <v>4-15-1</v>
          </cell>
          <cell r="C1137" t="str">
            <v xml:space="preserve">Descentes de toiture chambre de vannes, réservoirs et bâtiment d'exploitation </v>
          </cell>
          <cell r="D1137">
            <v>0</v>
          </cell>
          <cell r="E1137" t="str">
            <v xml:space="preserve">Fft </v>
          </cell>
        </row>
        <row r="1138">
          <cell r="B1138" t="str">
            <v>4-15-2</v>
          </cell>
          <cell r="C1138" t="str">
            <v>Drain - chambre de vannes et réservoirs</v>
          </cell>
          <cell r="D1138">
            <v>0</v>
          </cell>
          <cell r="E1138" t="str">
            <v xml:space="preserve">Fft </v>
          </cell>
        </row>
        <row r="1139">
          <cell r="B1139"/>
          <cell r="C1139"/>
          <cell r="D1139"/>
          <cell r="E1139"/>
        </row>
        <row r="1140">
          <cell r="B1140" t="str">
            <v>4-16</v>
          </cell>
          <cell r="C1140" t="str">
            <v>FOURNITURE ET POSE D'UNE BOUCHE DE PUISAGE</v>
          </cell>
          <cell r="D1140">
            <v>450</v>
          </cell>
          <cell r="E1140" t="str">
            <v>u</v>
          </cell>
        </row>
        <row r="1141">
          <cell r="B1141"/>
          <cell r="C1141" t="str">
            <v>L'unité</v>
          </cell>
          <cell r="D1141"/>
          <cell r="E1141"/>
        </row>
        <row r="1142">
          <cell r="B1142"/>
          <cell r="C1142"/>
          <cell r="D1142"/>
          <cell r="E1142"/>
        </row>
        <row r="1143">
          <cell r="B1143"/>
          <cell r="C1143" t="str">
            <v>Ce prix rémunère la réalisation du raccordement sur l'ouvrage existant avec la conduite de distribution selon les plans du marché avec les équipements présentés et la confection de l'ouvrage génie civil équipé de deux tampons de visite..</v>
          </cell>
          <cell r="D1143"/>
          <cell r="E1143"/>
        </row>
        <row r="1144">
          <cell r="B1144"/>
          <cell r="C1144" t="str">
            <v>La fourniture et la pose de toutes les pièces spéciales, coudes, brides, tés, vannes, joints de démontage, BE, BU, réducteurs, cône, débitmètres et autres pour finaliser le maillage y compris les verrouillages des joints.</v>
          </cell>
          <cell r="D1144"/>
          <cell r="E1144"/>
        </row>
        <row r="1145">
          <cell r="B1145"/>
          <cell r="C1145" t="str">
            <v>Il tient compte de tous les aléas et sujétions.</v>
          </cell>
          <cell r="D1145"/>
          <cell r="E1145"/>
        </row>
        <row r="1146">
          <cell r="B1146"/>
          <cell r="C1146"/>
          <cell r="D1146"/>
          <cell r="E1146"/>
        </row>
        <row r="1147">
          <cell r="B1147" t="str">
            <v>4-17</v>
          </cell>
          <cell r="C1147" t="str">
            <v>MAILLAGE SUR RESEAU EXISTANT</v>
          </cell>
          <cell r="D1147"/>
          <cell r="E1147"/>
        </row>
        <row r="1148">
          <cell r="B1148"/>
          <cell r="C1148" t="str">
            <v>L'unité</v>
          </cell>
          <cell r="D1148"/>
          <cell r="E1148"/>
        </row>
        <row r="1149">
          <cell r="B1149"/>
          <cell r="C1149"/>
          <cell r="D1149"/>
          <cell r="E1149"/>
        </row>
        <row r="1150">
          <cell r="B1150"/>
          <cell r="C1150" t="str">
            <v>Ce prix rémunère à l’unité la réalisation d’un maillage sur le réseau existant avec la conduite de distribution.</v>
          </cell>
          <cell r="D1150"/>
          <cell r="E1150"/>
        </row>
        <row r="1151">
          <cell r="B1151"/>
          <cell r="C1151" t="str">
            <v>La fourniture et la pose de toutes les pièces spéciales, joints, coudes, brides, té, vannes, tabernacle, tube allonge, bouche à clé et autres pour finaliser le maillage. L’exécution de toutes les butées et  le verrouillage des joints nécessaires.</v>
          </cell>
          <cell r="D1151"/>
          <cell r="E1151"/>
        </row>
        <row r="1152">
          <cell r="B1152"/>
          <cell r="C1152" t="str">
            <v>Il tient compte de tous les aléas et sujétions.</v>
          </cell>
          <cell r="D1152"/>
          <cell r="E1152"/>
        </row>
        <row r="1153">
          <cell r="B1153"/>
          <cell r="C1153"/>
          <cell r="D1153"/>
          <cell r="E1153"/>
        </row>
        <row r="1154">
          <cell r="B1154" t="str">
            <v>4-17-1</v>
          </cell>
          <cell r="C1154" t="str">
            <v>DN 60</v>
          </cell>
          <cell r="D1154">
            <v>550</v>
          </cell>
          <cell r="E1154" t="str">
            <v>u</v>
          </cell>
        </row>
        <row r="1155">
          <cell r="B1155" t="str">
            <v>4-17-2</v>
          </cell>
          <cell r="C1155" t="str">
            <v>DN 80</v>
          </cell>
          <cell r="D1155">
            <v>0</v>
          </cell>
          <cell r="E1155" t="str">
            <v>u</v>
          </cell>
        </row>
        <row r="1156">
          <cell r="B1156" t="str">
            <v>4-17-3</v>
          </cell>
          <cell r="C1156" t="str">
            <v>DN 100</v>
          </cell>
          <cell r="D1156">
            <v>1000</v>
          </cell>
          <cell r="E1156" t="str">
            <v>u</v>
          </cell>
        </row>
        <row r="1157">
          <cell r="B1157" t="str">
            <v>4-17-4</v>
          </cell>
          <cell r="C1157" t="str">
            <v>DN 125</v>
          </cell>
          <cell r="D1157">
            <v>1200</v>
          </cell>
          <cell r="E1157" t="str">
            <v>u</v>
          </cell>
        </row>
        <row r="1158">
          <cell r="B1158" t="str">
            <v>4-17-5</v>
          </cell>
          <cell r="C1158" t="str">
            <v>DN 150</v>
          </cell>
          <cell r="D1158">
            <v>1500</v>
          </cell>
          <cell r="E1158" t="str">
            <v>u</v>
          </cell>
        </row>
        <row r="1159">
          <cell r="B1159" t="str">
            <v>4-17-6</v>
          </cell>
          <cell r="C1159" t="str">
            <v>DN 200</v>
          </cell>
          <cell r="D1159"/>
          <cell r="E1159" t="str">
            <v>u</v>
          </cell>
        </row>
        <row r="1160">
          <cell r="B1160" t="str">
            <v>4-17-7</v>
          </cell>
          <cell r="C1160" t="str">
            <v>DN 250</v>
          </cell>
          <cell r="D1160"/>
          <cell r="E1160" t="str">
            <v>u</v>
          </cell>
        </row>
        <row r="1161">
          <cell r="B1161" t="str">
            <v>4-17-8</v>
          </cell>
          <cell r="C1161" t="str">
            <v>DN 300</v>
          </cell>
          <cell r="D1161"/>
          <cell r="E1161" t="str">
            <v>u</v>
          </cell>
        </row>
        <row r="1162">
          <cell r="B1162"/>
          <cell r="C1162"/>
          <cell r="D1162"/>
          <cell r="E1162"/>
        </row>
        <row r="1163">
          <cell r="B1163" t="str">
            <v>4-18</v>
          </cell>
          <cell r="C1163" t="str">
            <v>ESSAIS DE PRESSION - STERILISATION ET ANALYSES DU RESEAU D'EAU POTABLE</v>
          </cell>
          <cell r="D1163"/>
          <cell r="E1163" t="str">
            <v>Fft</v>
          </cell>
        </row>
        <row r="1164">
          <cell r="B1164"/>
          <cell r="C1164" t="str">
            <v>Forfait</v>
          </cell>
          <cell r="D1164"/>
          <cell r="E1164"/>
        </row>
        <row r="1165">
          <cell r="B1165"/>
          <cell r="C1165"/>
          <cell r="D1165"/>
          <cell r="E1165"/>
        </row>
        <row r="1166">
          <cell r="B1166"/>
          <cell r="C1166" t="str">
            <v xml:space="preserve">Ce prix rémunère forfaitairment l’exécution des essais de pression, la stérilisation et les analyses bactériologiques par un organisme agréé indépendant et conformément au fascicule 71. Il tient compte de tous les aléas et sujétions.    </v>
          </cell>
          <cell r="D1166"/>
          <cell r="E1166"/>
        </row>
        <row r="1167">
          <cell r="B1167"/>
          <cell r="C1167"/>
          <cell r="D1167"/>
          <cell r="E1167"/>
        </row>
        <row r="1168">
          <cell r="B1168" t="str">
            <v>5</v>
          </cell>
          <cell r="C1168" t="str">
            <v>TRAVAUX DE VOIRIE</v>
          </cell>
          <cell r="D1168"/>
          <cell r="E1168"/>
        </row>
        <row r="1169">
          <cell r="B1169"/>
          <cell r="C1169"/>
          <cell r="D1169"/>
          <cell r="E1169"/>
        </row>
        <row r="1170">
          <cell r="B1170" t="str">
            <v>5-1</v>
          </cell>
          <cell r="C1170" t="str">
            <v xml:space="preserve">FOURNITURE ET POSE DE BORDURES </v>
          </cell>
          <cell r="D1170"/>
          <cell r="E1170"/>
        </row>
        <row r="1171">
          <cell r="B1171"/>
          <cell r="C1171" t="str">
            <v>Le mètre linéaire</v>
          </cell>
          <cell r="D1171"/>
          <cell r="E1171"/>
        </row>
        <row r="1172">
          <cell r="B1172"/>
          <cell r="C1172"/>
          <cell r="D1172"/>
          <cell r="E1172"/>
        </row>
        <row r="1173">
          <cell r="B1173"/>
          <cell r="C1173" t="str">
            <v>Ce prix rémunère, au mètre linéaire, la fourniture et pose de bordures en béton préfabriqué conformément au CCTP et à la réglementation pour les PMR.</v>
          </cell>
          <cell r="D1173"/>
          <cell r="E1173"/>
        </row>
        <row r="1174">
          <cell r="B1174"/>
          <cell r="C1174" t="str">
            <v>Il comprend notamment :</v>
          </cell>
          <cell r="D1174"/>
          <cell r="E1174"/>
        </row>
        <row r="1175">
          <cell r="B1175"/>
          <cell r="C1175" t="str">
            <v xml:space="preserve"> - la mise en œuvre des matériaux pour la banquette (type GNT et béton), y compris les terrassements complémentaires et réalisation des joints,</v>
          </cell>
          <cell r="D1175"/>
          <cell r="E1175"/>
        </row>
        <row r="1176">
          <cell r="B1176"/>
          <cell r="C1176" t="str">
            <v xml:space="preserve"> - la fourniture sur le chantier de tous les matériaux, la confection du lit de pose en béton, la confection des joint, plots…</v>
          </cell>
          <cell r="D1176"/>
          <cell r="E1176"/>
        </row>
        <row r="1177">
          <cell r="B1177"/>
          <cell r="C1177" t="str">
            <v xml:space="preserve"> - les travaux éventuels de coupe,</v>
          </cell>
          <cell r="D1177"/>
          <cell r="E1177"/>
        </row>
        <row r="1178">
          <cell r="B1178"/>
          <cell r="C1178" t="str">
            <v xml:space="preserve"> - les travaux de raccordement sur l'existant,</v>
          </cell>
          <cell r="D1178"/>
          <cell r="E1178"/>
        </row>
        <row r="1179">
          <cell r="B1179"/>
          <cell r="C1179" t="str">
            <v xml:space="preserve"> - le nettoyage de la surface des matériaux posés,</v>
          </cell>
          <cell r="D1179"/>
          <cell r="E1179"/>
        </row>
        <row r="1180">
          <cell r="B1180"/>
          <cell r="C1180" t="str">
            <v xml:space="preserve"> - toutes sujétions de fourniture et de pose.</v>
          </cell>
          <cell r="D1180"/>
          <cell r="E1180"/>
        </row>
        <row r="1181">
          <cell r="B1181"/>
          <cell r="C1181" t="str">
            <v>Il s'applique pour les types de bordures suivants :</v>
          </cell>
          <cell r="D1181"/>
          <cell r="E1181"/>
        </row>
        <row r="1182">
          <cell r="B1182"/>
          <cell r="C1182"/>
          <cell r="D1182"/>
          <cell r="E1182"/>
        </row>
        <row r="1183">
          <cell r="B1183" t="str">
            <v>5-1-1</v>
          </cell>
          <cell r="C1183" t="str">
            <v>Bordures de type T1</v>
          </cell>
          <cell r="D1183">
            <v>37</v>
          </cell>
          <cell r="E1183" t="str">
            <v>ml</v>
          </cell>
        </row>
        <row r="1184">
          <cell r="B1184" t="str">
            <v>5-1-2</v>
          </cell>
          <cell r="C1184" t="str">
            <v>Bordures de type T2</v>
          </cell>
          <cell r="D1184"/>
          <cell r="E1184" t="str">
            <v>ml</v>
          </cell>
        </row>
        <row r="1185">
          <cell r="B1185" t="str">
            <v>5-1-3</v>
          </cell>
          <cell r="C1185" t="str">
            <v>Bordures de type P1</v>
          </cell>
          <cell r="D1185">
            <v>33</v>
          </cell>
          <cell r="E1185" t="str">
            <v>ml</v>
          </cell>
        </row>
        <row r="1186">
          <cell r="B1186" t="str">
            <v>5-1-4</v>
          </cell>
          <cell r="C1186" t="str">
            <v>Bordures de type I2</v>
          </cell>
          <cell r="D1186">
            <v>40</v>
          </cell>
          <cell r="E1186" t="str">
            <v>ml</v>
          </cell>
        </row>
        <row r="1187">
          <cell r="B1187" t="str">
            <v>5-1-5</v>
          </cell>
          <cell r="C1187" t="str">
            <v>Bordures de type P3</v>
          </cell>
          <cell r="D1187">
            <v>30</v>
          </cell>
          <cell r="E1187" t="str">
            <v>ml</v>
          </cell>
        </row>
        <row r="1188">
          <cell r="B1188"/>
          <cell r="C1188"/>
          <cell r="D1188"/>
          <cell r="E1188"/>
        </row>
        <row r="1189">
          <cell r="B1189" t="str">
            <v>5-2</v>
          </cell>
          <cell r="C1189" t="str">
            <v>FOURNITURE ET POSE DE BORDURES - CANIVEAUX</v>
          </cell>
          <cell r="D1189"/>
          <cell r="E1189"/>
        </row>
        <row r="1190">
          <cell r="B1190"/>
          <cell r="C1190" t="str">
            <v>Le mètre linéaire</v>
          </cell>
          <cell r="D1190"/>
          <cell r="E1190"/>
        </row>
        <row r="1191">
          <cell r="B1191"/>
          <cell r="C1191"/>
          <cell r="D1191"/>
          <cell r="E1191"/>
        </row>
        <row r="1192">
          <cell r="B1192"/>
          <cell r="C1192" t="str">
            <v>Ce prix rémunère, au mètre linéaire, la fourniture et pose de bordures en béton préfabriqué ou coulé en place conformément au CCTP.</v>
          </cell>
          <cell r="D1192"/>
          <cell r="E1192"/>
        </row>
        <row r="1193">
          <cell r="B1193"/>
          <cell r="C1193" t="str">
            <v>Il comprend notamment :</v>
          </cell>
          <cell r="D1193"/>
          <cell r="E1193"/>
        </row>
        <row r="1194">
          <cell r="B1194"/>
          <cell r="C1194" t="str">
            <v xml:space="preserve"> - la fourniture sur le chantier de tous les matériaux, lit de pose en béton, joint, plots…</v>
          </cell>
          <cell r="D1194"/>
          <cell r="E1194"/>
        </row>
        <row r="1195">
          <cell r="B1195"/>
          <cell r="C1195" t="str">
            <v xml:space="preserve"> - la mise en œuvre des matériaux, y compris les terrassements complémentaires et réalisation des joints,</v>
          </cell>
          <cell r="D1195"/>
          <cell r="E1195"/>
        </row>
        <row r="1196">
          <cell r="B1196"/>
          <cell r="C1196" t="str">
            <v xml:space="preserve"> - les travaux de coupe éventuels,</v>
          </cell>
          <cell r="D1196"/>
          <cell r="E1196"/>
        </row>
        <row r="1197">
          <cell r="B1197"/>
          <cell r="C1197" t="str">
            <v xml:space="preserve"> - les travaux de raccordement sur l'existant,</v>
          </cell>
          <cell r="D1197"/>
          <cell r="E1197"/>
        </row>
        <row r="1198">
          <cell r="B1198"/>
          <cell r="C1198" t="str">
            <v xml:space="preserve"> - le nettoyage de la surface des matériaux posés,</v>
          </cell>
          <cell r="D1198"/>
          <cell r="E1198"/>
        </row>
        <row r="1199">
          <cell r="B1199"/>
          <cell r="C1199" t="str">
            <v xml:space="preserve"> - toutes sujétions de fourniture et de pose.</v>
          </cell>
          <cell r="D1199"/>
          <cell r="E1199"/>
        </row>
        <row r="1200">
          <cell r="B1200"/>
          <cell r="C1200" t="str">
            <v>Il s'applique pour les types de bordure suivants:</v>
          </cell>
          <cell r="D1200"/>
          <cell r="E1200"/>
        </row>
        <row r="1201">
          <cell r="B1201"/>
          <cell r="C1201"/>
          <cell r="D1201"/>
          <cell r="E1201"/>
        </row>
        <row r="1202">
          <cell r="B1202" t="str">
            <v>5-2-1</v>
          </cell>
          <cell r="C1202" t="str">
            <v>Caniveaux de type CC1</v>
          </cell>
          <cell r="D1202">
            <v>60</v>
          </cell>
          <cell r="E1202" t="str">
            <v>ml</v>
          </cell>
        </row>
        <row r="1203">
          <cell r="B1203" t="str">
            <v>5-2-2</v>
          </cell>
          <cell r="C1203" t="str">
            <v>Caniveaux de type CS1</v>
          </cell>
          <cell r="D1203">
            <v>45</v>
          </cell>
          <cell r="E1203" t="str">
            <v>ml</v>
          </cell>
        </row>
        <row r="1204">
          <cell r="B1204"/>
          <cell r="C1204"/>
          <cell r="D1204"/>
          <cell r="E1204"/>
        </row>
        <row r="1205">
          <cell r="B1205" t="str">
            <v>5-3</v>
          </cell>
          <cell r="C1205" t="str">
            <v>FOURNITURE ET POSE DE CANIVEAU</v>
          </cell>
          <cell r="D1205"/>
          <cell r="E1205"/>
        </row>
        <row r="1206">
          <cell r="B1206"/>
          <cell r="C1206" t="str">
            <v>Le mètre linéaire</v>
          </cell>
          <cell r="D1206"/>
          <cell r="E1206"/>
        </row>
        <row r="1207">
          <cell r="B1207"/>
          <cell r="C1207"/>
          <cell r="D1207"/>
          <cell r="E1207"/>
        </row>
        <row r="1208">
          <cell r="B1208"/>
          <cell r="C1208" t="str">
            <v>Ce prix rémunère, la fourniture et la pose de caniveaux en béton préfabriqué avec grille en fonte ductile boulonnée fixe avec une classe de résistance C250 et relevant de la norme NF EN 124.</v>
          </cell>
          <cell r="D1208"/>
          <cell r="E1208"/>
        </row>
        <row r="1209">
          <cell r="B1209"/>
          <cell r="C1209" t="str">
            <v>Ce caniveau devra intégré le raccordement des descentes de chénaux en bordure de façade ; le raccordement de la chénaux (colonne droite) et le dessamblage avec soin du dauphin exisant pour réutilisation sont compris dans le prix.</v>
          </cell>
          <cell r="D1209"/>
          <cell r="E1209"/>
        </row>
        <row r="1210">
          <cell r="B1210"/>
          <cell r="C1210" t="str">
            <v xml:space="preserve">L'entreprise fait son affaire lors du démontage des dauphins et chéneaux de la conservation de la colonne en fonte pour pratiquer le raccordement sur le caniveau. </v>
          </cell>
          <cell r="D1210"/>
          <cell r="E1210"/>
        </row>
        <row r="1211">
          <cell r="B1211"/>
          <cell r="C1211" t="str">
            <v>Dans le cas où la colonne est en mauvais état ou dégradée lors de son retrait, l'entreprise fournira une colonne en fonte avec les colliers de fixation adaptés ; l'état de réutilisation est laissé à l'appréciation du maûitre d'œuvre.</v>
          </cell>
          <cell r="D1211"/>
          <cell r="E1211"/>
        </row>
        <row r="1212">
          <cell r="B1212"/>
          <cell r="C1212"/>
          <cell r="D1212"/>
          <cell r="E1212"/>
        </row>
        <row r="1213">
          <cell r="B1213" t="str">
            <v>5-3-1</v>
          </cell>
          <cell r="C1213" t="str">
            <v>Caniveau 200 x 200 mm</v>
          </cell>
          <cell r="D1213">
            <v>250</v>
          </cell>
          <cell r="E1213" t="str">
            <v>ml</v>
          </cell>
        </row>
        <row r="1214">
          <cell r="B1214" t="str">
            <v>5-3-2</v>
          </cell>
          <cell r="C1214" t="str">
            <v>Caniveau 250 x 250 mm</v>
          </cell>
          <cell r="D1214"/>
          <cell r="E1214" t="str">
            <v>ml</v>
          </cell>
        </row>
        <row r="1215">
          <cell r="B1215" t="str">
            <v>5-3-3</v>
          </cell>
          <cell r="C1215" t="str">
            <v>Caniveau 300 x 300 mm</v>
          </cell>
          <cell r="D1215"/>
          <cell r="E1215" t="str">
            <v>ml</v>
          </cell>
        </row>
        <row r="1216">
          <cell r="B1216"/>
          <cell r="C1216"/>
          <cell r="D1216"/>
          <cell r="E1216"/>
        </row>
        <row r="1217">
          <cell r="B1217" t="str">
            <v>5-4</v>
          </cell>
          <cell r="C1217" t="str">
            <v xml:space="preserve">FOURNITURE ET POSE DE MATERIAUX </v>
          </cell>
          <cell r="D1217"/>
          <cell r="E1217"/>
        </row>
        <row r="1218">
          <cell r="B1218"/>
          <cell r="C1218" t="str">
            <v>Selon détail</v>
          </cell>
          <cell r="D1218"/>
          <cell r="E1218"/>
        </row>
        <row r="1219">
          <cell r="B1219"/>
          <cell r="C1219"/>
          <cell r="D1219"/>
          <cell r="E1219"/>
        </row>
        <row r="1220">
          <cell r="B1220"/>
          <cell r="C1220" t="str">
            <v>Ce prix rémunère, selon le détail, la fourniture et pose de pavés préfabriqué identiques aux pavés du site dans le but de finaliser la place de la liberté  conformément au CCTP.</v>
          </cell>
          <cell r="D1220"/>
          <cell r="E1220"/>
        </row>
        <row r="1221">
          <cell r="B1221"/>
          <cell r="C1221" t="str">
            <v>Il comprend notamment :</v>
          </cell>
          <cell r="D1221"/>
          <cell r="E1221"/>
        </row>
        <row r="1222">
          <cell r="B1222"/>
          <cell r="C1222" t="str">
            <v xml:space="preserve"> - la fourniture sur le chantier de tous les matériaux, lit de pose au mortier, joint, plots…</v>
          </cell>
          <cell r="D1222"/>
          <cell r="E1222"/>
        </row>
        <row r="1223">
          <cell r="B1223"/>
          <cell r="C1223" t="str">
            <v xml:space="preserve"> - la mise en œuvre des pavés, y compris la préparation de la forme pour la pose, </v>
          </cell>
          <cell r="D1223"/>
          <cell r="E1223"/>
        </row>
        <row r="1224">
          <cell r="B1224"/>
          <cell r="C1224" t="str">
            <v xml:space="preserve"> - les travaux de coupe éventuels,</v>
          </cell>
          <cell r="D1224"/>
          <cell r="E1224"/>
        </row>
        <row r="1225">
          <cell r="B1225"/>
          <cell r="C1225" t="str">
            <v xml:space="preserve"> - les travaux de raccordement sur l'existant,</v>
          </cell>
          <cell r="D1225"/>
          <cell r="E1225"/>
        </row>
        <row r="1226">
          <cell r="B1226"/>
          <cell r="C1226" t="str">
            <v xml:space="preserve"> - le nettoyage de la surface des matériaux posés,</v>
          </cell>
          <cell r="D1226"/>
          <cell r="E1226"/>
        </row>
        <row r="1227">
          <cell r="B1227"/>
          <cell r="C1227" t="str">
            <v xml:space="preserve"> - toutes sujétions de fourniture et de pose.</v>
          </cell>
          <cell r="D1227"/>
          <cell r="E1227"/>
        </row>
        <row r="1228">
          <cell r="B1228"/>
          <cell r="C1228" t="str">
            <v>Il s'applique pour tous les types de pavés suivants:</v>
          </cell>
          <cell r="D1228"/>
          <cell r="E1228"/>
        </row>
        <row r="1229">
          <cell r="B1229"/>
          <cell r="C1229"/>
          <cell r="D1229"/>
          <cell r="E1229"/>
        </row>
        <row r="1230">
          <cell r="B1230" t="str">
            <v>5-4-1</v>
          </cell>
          <cell r="C1230" t="str">
            <v>Pavés en basalte  pour bordure  - 12 x 12 x 8 (en cm) sans chanfrein</v>
          </cell>
          <cell r="D1230">
            <v>15</v>
          </cell>
          <cell r="E1230" t="str">
            <v>ml</v>
          </cell>
        </row>
        <row r="1231">
          <cell r="B1231" t="str">
            <v>5-4-2</v>
          </cell>
          <cell r="C1231" t="str">
            <v>Pavés en Porphyre</v>
          </cell>
          <cell r="D1231">
            <v>90</v>
          </cell>
          <cell r="E1231" t="str">
            <v>m²</v>
          </cell>
        </row>
        <row r="1232">
          <cell r="B1232" t="str">
            <v>5-4-3</v>
          </cell>
          <cell r="C1232" t="str">
            <v>Pavés en granit</v>
          </cell>
          <cell r="D1232">
            <v>30</v>
          </cell>
          <cell r="E1232" t="str">
            <v>ml</v>
          </cell>
        </row>
        <row r="1233">
          <cell r="B1233" t="str">
            <v>5-4-4</v>
          </cell>
          <cell r="C1233" t="str">
            <v>Entourage d'Arbres - DN1000</v>
          </cell>
          <cell r="D1233">
            <v>250</v>
          </cell>
          <cell r="E1233" t="str">
            <v>u</v>
          </cell>
        </row>
        <row r="1234">
          <cell r="B1234"/>
          <cell r="C1234"/>
          <cell r="D1234"/>
          <cell r="E1234"/>
        </row>
        <row r="1235">
          <cell r="B1235" t="str">
            <v>5-5</v>
          </cell>
          <cell r="C1235" t="str">
            <v>BETON DESACTIVE 16 cm</v>
          </cell>
          <cell r="D1235">
            <v>39</v>
          </cell>
          <cell r="E1235" t="str">
            <v>m²</v>
          </cell>
        </row>
        <row r="1236">
          <cell r="B1236"/>
          <cell r="C1236" t="str">
            <v>Le mètre carré</v>
          </cell>
          <cell r="D1236"/>
          <cell r="E1236"/>
        </row>
        <row r="1237">
          <cell r="B1237"/>
          <cell r="C1237"/>
          <cell r="D1237"/>
          <cell r="E1237"/>
        </row>
        <row r="1238">
          <cell r="B1238"/>
          <cell r="C1238" t="str">
            <v>Ce prix rémunère pour une épaisseur de 12 cm (classe T5 - zone piétonne) la fourniture et la mise en œuvre en conformité avec la réglementation pour les PMR, de béton désactivé comprenant :</v>
          </cell>
          <cell r="D1238"/>
          <cell r="E1238"/>
        </row>
        <row r="1239">
          <cell r="B1239"/>
          <cell r="C1239" t="str">
            <v>- le compactage du fond de forme et la mise en place de 0,02 m de sable,</v>
          </cell>
          <cell r="D1239"/>
          <cell r="E1239"/>
        </row>
        <row r="1240">
          <cell r="B1240"/>
          <cell r="C1240" t="str">
            <v>- le coffrage latéral avec des éléments métalliques pour dresser parfaitement les parois,</v>
          </cell>
          <cell r="D1240"/>
          <cell r="E1240"/>
        </row>
        <row r="1241">
          <cell r="B1241"/>
          <cell r="C1241" t="str">
            <v>- la fourniture à pieds d'œuvre du béton de granulat 0/20 (calibre à définir), avec fibre anti-fissuration, plastifiant selon besoin, incorporés, dosé à 350 kg. Y compris 3% de teinte claire (type sable), incorporé en centrale,</v>
          </cell>
          <cell r="D1241"/>
          <cell r="E1241"/>
        </row>
        <row r="1242">
          <cell r="B1242"/>
          <cell r="C1242" t="str">
            <v>- le coulage et le nivellement à la règle vibrante, sans oublier la pose de joints de dilatation rigides tous les 3 mètres ; la dilatation doit être assurée sans affaiblissement des dalles,</v>
          </cell>
          <cell r="D1242"/>
          <cell r="E1242"/>
        </row>
        <row r="1243">
          <cell r="B1243"/>
          <cell r="C1243" t="str">
            <v>- la fourniture et la mise en oeuvre d'un entraîneur d'air et d'un produit de cure afin de protéger les bétons d'une évaporation excessive,</v>
          </cell>
          <cell r="D1243"/>
          <cell r="E1243"/>
        </row>
        <row r="1244">
          <cell r="B1244"/>
          <cell r="C1244" t="str">
            <v>- la fourniture et la mise en oeuvre de produit désactivant sur les surfaces horizontales, le lavage ultérieur des parties désactivées et le nettoyage complet et immédiat aux abords, des traces de laitance,</v>
          </cell>
          <cell r="D1244"/>
          <cell r="E1244"/>
        </row>
        <row r="1245">
          <cell r="B1245"/>
          <cell r="C1245" t="str">
            <v>- y compris la protection des sols avoisinants à l'aide de produits plastifiants permettant le lavage sans éclaboussures tant sur les sols que sur les parties verticales (murs, vitrines, dalles préalablement posées etc...),</v>
          </cell>
          <cell r="D1245"/>
          <cell r="E1245"/>
        </row>
        <row r="1246">
          <cell r="B1246"/>
          <cell r="C1246" t="str">
            <v>- le sciage au disque (à la machine) pour les joints de retrait qui seront calepinés en fonction de l'épaisseur du béton, les sciages manuels seront proscrits,</v>
          </cell>
          <cell r="D1246"/>
          <cell r="E1246"/>
        </row>
        <row r="1247">
          <cell r="B1247"/>
          <cell r="C1247" t="str">
            <v>- deux essais de 2 à 3 m² seront réalisés pour choix définitif sur la nature de la teinte et son dosage avant mise en œuvre ; l'entreprise répercute le coût de cette prestation dans son prix au mètre carré.</v>
          </cell>
          <cell r="D1247"/>
          <cell r="E1247"/>
        </row>
        <row r="1248">
          <cell r="B1248"/>
          <cell r="C1248"/>
          <cell r="D1248"/>
          <cell r="E1248"/>
        </row>
        <row r="1249">
          <cell r="B1249"/>
          <cell r="C1249" t="str">
            <v xml:space="preserve">Par forte chaleur, le béton ne sera pas coulé. </v>
          </cell>
          <cell r="D1249"/>
          <cell r="E1249"/>
        </row>
        <row r="1250">
          <cell r="B1250"/>
          <cell r="C1250"/>
          <cell r="D1250"/>
          <cell r="E1250"/>
        </row>
        <row r="1251">
          <cell r="B1251" t="str">
            <v>5-6</v>
          </cell>
          <cell r="C1251" t="str">
            <v>BETON BALAYE</v>
          </cell>
          <cell r="D1251"/>
          <cell r="E1251"/>
        </row>
        <row r="1252">
          <cell r="B1252"/>
          <cell r="C1252" t="str">
            <v>Le mètre carré</v>
          </cell>
          <cell r="D1252"/>
          <cell r="E1252"/>
        </row>
        <row r="1253">
          <cell r="B1253"/>
          <cell r="C1253"/>
          <cell r="D1253"/>
          <cell r="E1253"/>
        </row>
        <row r="1254">
          <cell r="B1254"/>
          <cell r="C1254" t="str">
            <v>Ce prix rémunère au mètre carré la fourniture et la mise en œuvre de Béton prêt à l’emploi dosage 350Kg/m³, en application sur la voirie ou les trottoirs, en conformité avec la règlementation pour les PMR.</v>
          </cell>
          <cell r="D1254"/>
          <cell r="E1254"/>
        </row>
        <row r="1255">
          <cell r="B1255"/>
          <cell r="C1255" t="str">
            <v>il comprend :</v>
          </cell>
          <cell r="D1255"/>
          <cell r="E1255"/>
        </row>
        <row r="1256">
          <cell r="B1256"/>
          <cell r="C1256" t="str">
            <v>- La fourniture et le transport.</v>
          </cell>
          <cell r="D1256"/>
          <cell r="E1256"/>
        </row>
        <row r="1257">
          <cell r="B1257"/>
          <cell r="C1257" t="str">
            <v>- L’approche et la mise en œuvre et autre protection de façade et de seuil de porte (géotextile ou autres éléments en polycarbonate souple).</v>
          </cell>
          <cell r="D1257"/>
          <cell r="E1257"/>
        </row>
        <row r="1258">
          <cell r="B1258"/>
          <cell r="C1258" t="str">
            <v>- Le nivellement de la surface et l'apport de GNT complémentaire si nécessaire, correctement compactée.</v>
          </cell>
          <cell r="D1258"/>
          <cell r="E1258"/>
        </row>
        <row r="1259">
          <cell r="B1259"/>
          <cell r="C1259" t="str">
            <v>- La façon de pente, simple ou double dévers, le nivellement et le surfaçage.</v>
          </cell>
          <cell r="D1259"/>
          <cell r="E1259"/>
        </row>
        <row r="1260">
          <cell r="B1260"/>
          <cell r="C1260" t="str">
            <v>- Les caractéristiques d'application du béton désactivé seront repris pour ce poste notamment sur les épaisseurs, les joints, les protections des avoisinants…, et autres mises en œuvre adaptables.</v>
          </cell>
          <cell r="D1260"/>
          <cell r="E1260"/>
        </row>
        <row r="1261">
          <cell r="B1261"/>
          <cell r="C1261" t="str">
            <v>Il tient compte de tous les aléas et sujétions.</v>
          </cell>
          <cell r="D1261"/>
          <cell r="E1261"/>
        </row>
        <row r="1262">
          <cell r="B1262"/>
          <cell r="C1262"/>
          <cell r="D1262"/>
          <cell r="E1262"/>
        </row>
        <row r="1263">
          <cell r="B1263" t="str">
            <v>5-6-1</v>
          </cell>
          <cell r="C1263" t="str">
            <v xml:space="preserve">- Epaisseur 0.15 m mini </v>
          </cell>
          <cell r="D1263">
            <v>55</v>
          </cell>
          <cell r="E1263" t="str">
            <v>m²</v>
          </cell>
        </row>
        <row r="1264">
          <cell r="B1264" t="str">
            <v>5-6-2</v>
          </cell>
          <cell r="C1264" t="str">
            <v xml:space="preserve">- Epaisseur 0.20 m mini </v>
          </cell>
          <cell r="D1264">
            <v>70</v>
          </cell>
          <cell r="E1264" t="str">
            <v>m²</v>
          </cell>
        </row>
        <row r="1265">
          <cell r="B1265"/>
          <cell r="C1265"/>
          <cell r="D1265"/>
          <cell r="E1265"/>
        </row>
        <row r="1266">
          <cell r="B1266" t="str">
            <v>5-7</v>
          </cell>
          <cell r="C1266" t="str">
            <v>BETON PRET A L'EMPLOI suivant C.C.T.P</v>
          </cell>
          <cell r="D1266">
            <v>150</v>
          </cell>
          <cell r="E1266" t="str">
            <v>m³</v>
          </cell>
        </row>
        <row r="1267">
          <cell r="B1267"/>
          <cell r="C1267" t="str">
            <v>Le mètre cube</v>
          </cell>
          <cell r="D1267"/>
          <cell r="E1267"/>
        </row>
        <row r="1268">
          <cell r="B1268"/>
          <cell r="C1268"/>
          <cell r="D1268"/>
          <cell r="E1268"/>
        </row>
        <row r="1269">
          <cell r="B1269"/>
          <cell r="C1269" t="str">
            <v>Ce prix rémunère au mètre cube la fourniture et la mise en œuvre de Béton prêt à l’emploi dosage 250Kg/m³, en protection des ouvrages ou en réfection de trottoirs ou autres revêtements.</v>
          </cell>
          <cell r="D1269"/>
          <cell r="E1269"/>
        </row>
        <row r="1270">
          <cell r="B1270"/>
          <cell r="C1270" t="str">
            <v>il comprend :</v>
          </cell>
          <cell r="D1270"/>
          <cell r="E1270"/>
        </row>
        <row r="1271">
          <cell r="B1271"/>
          <cell r="C1271" t="str">
            <v>- La fourniture et le transport.</v>
          </cell>
          <cell r="D1271"/>
          <cell r="E1271"/>
        </row>
        <row r="1272">
          <cell r="B1272"/>
          <cell r="C1272" t="str">
            <v>- L’approche  et la mise en œuvre.</v>
          </cell>
          <cell r="D1272"/>
          <cell r="E1272"/>
        </row>
        <row r="1273">
          <cell r="B1273"/>
          <cell r="C1273" t="str">
            <v>- Le nivellement.</v>
          </cell>
          <cell r="D1273"/>
          <cell r="E1273"/>
        </row>
        <row r="1274">
          <cell r="B1274"/>
          <cell r="C1274" t="str">
            <v>- La préparation et le coffrage, la façon de pente, simple ou double dévers et le surfaçage.</v>
          </cell>
          <cell r="D1274"/>
          <cell r="E1274"/>
        </row>
        <row r="1275">
          <cell r="B1275"/>
          <cell r="C1275" t="str">
            <v>Il tient compte de tous les aléas et sujétions.</v>
          </cell>
          <cell r="D1275"/>
          <cell r="E1275"/>
        </row>
        <row r="1276">
          <cell r="B1276"/>
          <cell r="C1276"/>
          <cell r="D1276"/>
          <cell r="E1276"/>
        </row>
        <row r="1277">
          <cell r="B1277" t="str">
            <v>5-8</v>
          </cell>
          <cell r="C1277" t="str">
            <v>TRI - COUCHE</v>
          </cell>
          <cell r="D1277"/>
          <cell r="E1277" t="str">
            <v>m²</v>
          </cell>
        </row>
        <row r="1278">
          <cell r="B1278"/>
          <cell r="C1278" t="str">
            <v>Le mètre carré</v>
          </cell>
          <cell r="D1278"/>
          <cell r="E1278"/>
        </row>
        <row r="1279">
          <cell r="B1279"/>
          <cell r="C1279"/>
          <cell r="D1279"/>
          <cell r="E1279"/>
        </row>
        <row r="1280">
          <cell r="B1280"/>
          <cell r="C1280" t="str">
            <v xml:space="preserve">Ce prix rémunère au mètre carré la fourniture et la mise en œuvre de tous les matériaux permettant la réalisation d'un tri-couche à l'émulsion de bitume, comprenant : </v>
          </cell>
          <cell r="D1280"/>
          <cell r="E1280"/>
        </row>
        <row r="1281">
          <cell r="B1281"/>
          <cell r="C1281" t="str">
            <v>- La scarification sur 5 cm d'épaisseur et l'évacuation des déblais.</v>
          </cell>
          <cell r="D1281"/>
          <cell r="E1281"/>
        </row>
        <row r="1282">
          <cell r="B1282"/>
          <cell r="C1282" t="str">
            <v>- Le dressement de la fondation recevant le bi-couche.</v>
          </cell>
          <cell r="D1282"/>
          <cell r="E1282"/>
        </row>
        <row r="1283">
          <cell r="B1283"/>
          <cell r="C1283" t="str">
            <v>- La fourniture, l'épandage et le compactage de matériaux concassés de 0/20 sur une épaisseur de 5 cm.</v>
          </cell>
          <cell r="D1283"/>
          <cell r="E1283"/>
        </row>
        <row r="1284">
          <cell r="B1284"/>
          <cell r="C1284" t="str">
            <v>- L'imprégnation à l'émulsion à 50% de bitume à raison de 3 kg/m², le gravillonnage à raison de 12 litres de garvillon 6/10/m² et le cylindrage sur deux épaisseurs.</v>
          </cell>
          <cell r="D1284"/>
          <cell r="E1284"/>
        </row>
        <row r="1285">
          <cell r="B1285"/>
          <cell r="C1285" t="str">
            <v>- L'épandage de 2,5 kg d'émulsion de bitume à 60% deux fois.</v>
          </cell>
          <cell r="D1285"/>
          <cell r="E1285"/>
        </row>
        <row r="1286">
          <cell r="B1286"/>
          <cell r="C1286" t="str">
            <v>- L'exécution de deux couches de fermeture par épandage de 1,5 kg/m² d'émulsion acide à 60%, le gravillonnage à raison de 10 litres/m² de gravillons 4/6 et le cylindrage.</v>
          </cell>
          <cell r="D1286"/>
          <cell r="E1286"/>
        </row>
        <row r="1287">
          <cell r="B1287"/>
          <cell r="C1287"/>
          <cell r="D1287"/>
          <cell r="E1287"/>
        </row>
        <row r="1288">
          <cell r="B1288" t="str">
            <v>5-9</v>
          </cell>
          <cell r="C1288" t="str">
            <v>COUCHES DE STRUCTURE SUIVANT PRESCRIPTIONS ET TYPE DE CHAUSSEES</v>
          </cell>
          <cell r="D1288"/>
          <cell r="E1288"/>
        </row>
        <row r="1289">
          <cell r="B1289"/>
          <cell r="C1289" t="str">
            <v>Le mètre carré</v>
          </cell>
          <cell r="D1289"/>
          <cell r="E1289"/>
        </row>
        <row r="1290">
          <cell r="B1290"/>
          <cell r="C1290"/>
          <cell r="D1290"/>
          <cell r="E1290"/>
        </row>
        <row r="1291">
          <cell r="B1291"/>
          <cell r="C1291" t="str">
            <v>Ce prix rémunère au mètre carré la fourniture et la mise en œuvre de la structure (couche de base et de fondation) selon norme et définie suivant les prescriptions des différents gestionnaires des voies et suivant les trafics, avec une épaisseur de 5 cm de 0/20 ou 0/31,5 en couche de réglage avant l'imprégnation. Ce prix comprend notamment :</v>
          </cell>
          <cell r="D1291"/>
          <cell r="E1291"/>
        </row>
        <row r="1292">
          <cell r="B1292"/>
          <cell r="C1292" t="str">
            <v>- La scarification du matériau déjà mis en place, avant la mise en œuvre et le compactage de la couche de réglage, et l'application de la structure.</v>
          </cell>
          <cell r="D1292"/>
          <cell r="E1292"/>
        </row>
        <row r="1293">
          <cell r="B1293"/>
          <cell r="C1293" t="str">
            <v>- Le nivellement.</v>
          </cell>
          <cell r="D1293"/>
          <cell r="E1293"/>
        </row>
        <row r="1294">
          <cell r="B1294"/>
          <cell r="C1294" t="str">
            <v>- L'imprégnation.</v>
          </cell>
          <cell r="D1294"/>
          <cell r="E1294"/>
        </row>
        <row r="1295">
          <cell r="B1295"/>
          <cell r="C1295" t="str">
            <v>- La fourniture et le transport.</v>
          </cell>
          <cell r="D1295"/>
          <cell r="E1295"/>
        </row>
        <row r="1296">
          <cell r="B1296"/>
          <cell r="C1296" t="str">
            <v>- L’approche et la mise en œuvre.</v>
          </cell>
          <cell r="D1296"/>
          <cell r="E1296"/>
        </row>
        <row r="1297">
          <cell r="B1297"/>
          <cell r="C1297" t="str">
            <v>- Le compactage et le cylindrage.</v>
          </cell>
          <cell r="D1297"/>
          <cell r="E1297"/>
        </row>
        <row r="1298">
          <cell r="B1298"/>
          <cell r="C1298" t="str">
            <v>Il tient compte de tous les aléas et sujétions et s'applique pour les matériaux suivants :</v>
          </cell>
          <cell r="D1298"/>
          <cell r="E1298"/>
        </row>
        <row r="1299">
          <cell r="B1299"/>
          <cell r="C1299"/>
          <cell r="D1299"/>
          <cell r="E1299"/>
        </row>
        <row r="1300">
          <cell r="B1300" t="str">
            <v>5-9-1</v>
          </cell>
          <cell r="C1300" t="str">
            <v>Grave bitume y compris couche d'accrochage (ép. 15cm)</v>
          </cell>
          <cell r="D1300">
            <v>65</v>
          </cell>
          <cell r="E1300" t="str">
            <v>m²</v>
          </cell>
        </row>
        <row r="1301">
          <cell r="B1301" t="str">
            <v>5-9-2</v>
          </cell>
          <cell r="C1301" t="str">
            <v>Grave bitume y compris couche d'accrochage (ép. 8cm)</v>
          </cell>
          <cell r="D1301">
            <v>45</v>
          </cell>
          <cell r="E1301" t="str">
            <v>m²</v>
          </cell>
        </row>
        <row r="1302">
          <cell r="B1302" t="str">
            <v>5-9-3</v>
          </cell>
          <cell r="C1302" t="str">
            <v>Enrobés à Module Elevé y compris couche d'accrochage (ép. 12cm)</v>
          </cell>
          <cell r="D1302">
            <v>65</v>
          </cell>
          <cell r="E1302" t="str">
            <v>m²</v>
          </cell>
        </row>
        <row r="1303">
          <cell r="B1303" t="str">
            <v>5-9-4</v>
          </cell>
          <cell r="C1303" t="str">
            <v>Grave Emulsion y compris couche d'accrochage (ép. 12cm)</v>
          </cell>
          <cell r="D1303">
            <v>65</v>
          </cell>
          <cell r="E1303" t="str">
            <v>m²</v>
          </cell>
        </row>
        <row r="1304">
          <cell r="B1304"/>
          <cell r="C1304"/>
          <cell r="D1304"/>
          <cell r="E1304"/>
        </row>
        <row r="1305">
          <cell r="B1305" t="str">
            <v>5-10</v>
          </cell>
          <cell r="C1305" t="str">
            <v>BETON BITUMINEUX</v>
          </cell>
          <cell r="D1305">
            <v>0</v>
          </cell>
          <cell r="E1305"/>
        </row>
        <row r="1306">
          <cell r="B1306"/>
          <cell r="C1306" t="str">
            <v>Le mètre carré</v>
          </cell>
          <cell r="D1306"/>
          <cell r="E1306"/>
        </row>
        <row r="1307">
          <cell r="B1307"/>
          <cell r="C1307"/>
          <cell r="D1307"/>
          <cell r="E1307"/>
        </row>
        <row r="1308">
          <cell r="B1308"/>
          <cell r="C1308" t="str">
            <v>Ce prix rémunére au mètre carré la fourniture et la mise en œuvre de béton bitumineux, enrobés à chaud en réfection définitive de chaussée épaisseur jusqu’à 6 cm maximum.</v>
          </cell>
          <cell r="D1308"/>
          <cell r="E1308"/>
        </row>
        <row r="1309">
          <cell r="B1309"/>
          <cell r="C1309" t="str">
            <v>Cela inclu une épaisseur de 5 cm de 0/20 ou de 0/31,5 en couche de réglage avant l'imprégnation,</v>
          </cell>
          <cell r="D1309"/>
          <cell r="E1309"/>
        </row>
        <row r="1310">
          <cell r="B1310"/>
          <cell r="C1310" t="str">
            <v xml:space="preserve">  Il comprend notamment :</v>
          </cell>
          <cell r="D1310"/>
          <cell r="E1310"/>
        </row>
        <row r="1311">
          <cell r="B1311"/>
          <cell r="C1311" t="str">
            <v>- La couche d’accrochage à l'émulsion de bitume,</v>
          </cell>
          <cell r="D1311"/>
          <cell r="E1311"/>
        </row>
        <row r="1312">
          <cell r="B1312"/>
          <cell r="C1312" t="str">
            <v>- La fourniture et le transport,</v>
          </cell>
          <cell r="D1312"/>
          <cell r="E1312"/>
        </row>
        <row r="1313">
          <cell r="B1313"/>
          <cell r="C1313" t="str">
            <v>- L’approche et la mise en œuvre,</v>
          </cell>
          <cell r="D1313"/>
          <cell r="E1313"/>
        </row>
        <row r="1314">
          <cell r="B1314"/>
          <cell r="C1314" t="str">
            <v>- Le compactage et le cylindrage,</v>
          </cell>
          <cell r="D1314"/>
          <cell r="E1314"/>
        </row>
        <row r="1315">
          <cell r="B1315"/>
          <cell r="C1315" t="str">
            <v>- La confection de joints à l’émulsion de bitume et de sable 0/2 au droit des raccordements ou en bord de tranchée avec les surfaces d'enrobés existantes.</v>
          </cell>
          <cell r="D1315"/>
          <cell r="E1315"/>
        </row>
        <row r="1316">
          <cell r="B1316"/>
          <cell r="C1316" t="str">
            <v>Ce prix s'applique de facto en réfection de tranchée.</v>
          </cell>
          <cell r="D1316"/>
          <cell r="E1316"/>
        </row>
        <row r="1317">
          <cell r="B1317"/>
          <cell r="C1317" t="str">
            <v>Il tient compte de tous les aléas et sujétions.</v>
          </cell>
          <cell r="D1317"/>
          <cell r="E1317"/>
        </row>
        <row r="1318">
          <cell r="B1318"/>
          <cell r="C1318"/>
          <cell r="D1318"/>
          <cell r="E1318"/>
        </row>
        <row r="1319">
          <cell r="B1319" t="str">
            <v>5-10-1</v>
          </cell>
          <cell r="C1319" t="str">
            <v>- Classe 3 BB 0/10 ép. 6 cm</v>
          </cell>
          <cell r="D1319"/>
          <cell r="E1319" t="str">
            <v>m²</v>
          </cell>
        </row>
        <row r="1320">
          <cell r="B1320" t="str">
            <v>5-10-2</v>
          </cell>
          <cell r="C1320" t="str">
            <v>- BB 0/6 ép. 6 cm</v>
          </cell>
          <cell r="D1320">
            <v>38</v>
          </cell>
          <cell r="E1320" t="str">
            <v>m²</v>
          </cell>
        </row>
        <row r="1321">
          <cell r="B1321"/>
          <cell r="C1321"/>
          <cell r="D1321"/>
          <cell r="E1321"/>
        </row>
        <row r="1322">
          <cell r="B1322" t="str">
            <v>5-11</v>
          </cell>
          <cell r="C1322" t="str">
            <v>AMENAGEMENT DE LA PARCELLE ET DE L'ACCES AU POSTE</v>
          </cell>
          <cell r="D1322">
            <v>0</v>
          </cell>
          <cell r="E1322" t="str">
            <v>Fft</v>
          </cell>
        </row>
        <row r="1323">
          <cell r="B1323"/>
          <cell r="C1323" t="str">
            <v>Forfait</v>
          </cell>
          <cell r="D1323"/>
          <cell r="E1323"/>
        </row>
        <row r="1324">
          <cell r="B1324"/>
          <cell r="C1324"/>
          <cell r="D1324"/>
          <cell r="E1324"/>
        </row>
        <row r="1325">
          <cell r="B1325"/>
          <cell r="C1325" t="str">
            <v xml:space="preserve">Ce prix comprend forfaitairement la réalisation de l'aménagement de la parcelle du nouveau PR, ainsi que l'accès depuis la départementale. </v>
          </cell>
          <cell r="D1325"/>
          <cell r="E1325"/>
        </row>
        <row r="1326">
          <cell r="B1326"/>
          <cell r="C1326" t="str">
            <v>Ce poste implique :</v>
          </cell>
          <cell r="D1326"/>
          <cell r="E1326"/>
        </row>
        <row r="1327">
          <cell r="B1327"/>
          <cell r="C1327" t="str">
            <v>- la fourniture et pose d'une cloture conforme au CCTP y compris jambes de force, les scellements de tous les poteaux, montants sur le mur existant ou dans le terrain naturel lorsqu'il est absent avec du béton dosé à 250 kg/m3 minimum, la quincaillerie de fixation du grillage,ainsi que le portail d'entrée coulissant de 2,50 m de large,</v>
          </cell>
          <cell r="D1327"/>
          <cell r="E1327"/>
        </row>
        <row r="1328">
          <cell r="B1328"/>
          <cell r="C1328" t="str">
            <v>- le remplacement, si l'entreprise n'a pas pris le soin de les sauvegarder pendant les travaux, des buses de franchissement du fossé pour accéder à la parcelle ; DN identique à l'existant et de même nature de matériau,</v>
          </cell>
          <cell r="D1328"/>
          <cell r="E1328"/>
        </row>
        <row r="1329">
          <cell r="B1329"/>
          <cell r="C1329" t="str">
            <v xml:space="preserve">- la founiture et mise en œuvre d'une trappe verrouillé et sécurisée par une fermeture de type "tricoise" sur le puits du bâti démoli de 1m x 1m en acier galvanisé teinté dans la masse ; le choix de la couleur restant soumis à l'accord du maître d'ouvrage. </v>
          </cell>
          <cell r="D1329"/>
          <cell r="E1329"/>
        </row>
        <row r="1330">
          <cell r="B1330"/>
          <cell r="C1330" t="str">
            <v xml:space="preserve">- la réalisation d'une dalle en béton balayé en entrée de la parcelle, au franchissement du fossé, d'une épaisseur minimale de 15 cm.  </v>
          </cell>
          <cell r="D1330"/>
          <cell r="E1330"/>
        </row>
        <row r="1331">
          <cell r="B1331"/>
          <cell r="C1331"/>
          <cell r="D1331"/>
          <cell r="E1331"/>
        </row>
        <row r="1332">
          <cell r="B1332" t="str">
            <v>5-12</v>
          </cell>
          <cell r="C1332" t="str">
            <v>MISES A LA COTE ET/OU REMPLACEMENT DE TAMPONS</v>
          </cell>
          <cell r="D1332"/>
          <cell r="E1332"/>
        </row>
        <row r="1333">
          <cell r="B1333"/>
          <cell r="C1333" t="str">
            <v>L'unité</v>
          </cell>
          <cell r="D1333"/>
          <cell r="E1333"/>
        </row>
        <row r="1334">
          <cell r="B1334"/>
          <cell r="C1334" t="str">
            <v>Ce prix rémunère à l'unité les travaux de mise à la côte d'ouvrage existant ou le remplacement y compris de grilles avaloirs par une grille et le profil adapté à la bordure. Il comprend :</v>
          </cell>
          <cell r="D1334"/>
          <cell r="E1334"/>
        </row>
        <row r="1335">
          <cell r="B1335"/>
          <cell r="C1335" t="str">
            <v>- le repérage et la découpe éventuelle des enrobés ou autre matériau autour de l'ouvrage</v>
          </cell>
          <cell r="D1335"/>
          <cell r="E1335"/>
        </row>
        <row r="1336">
          <cell r="B1336"/>
          <cell r="C1336" t="str">
            <v>- la dépose du tampon ou de la grille et des éléments de couronne ou tube alonge</v>
          </cell>
          <cell r="D1336"/>
          <cell r="E1336"/>
        </row>
        <row r="1337">
          <cell r="B1337"/>
          <cell r="C1337" t="str">
            <v>- la repose du tampon existant ou son remplacement, ou de l'élément avaloir complet (grille et profil) au niveau de la nouvelle chaussée</v>
          </cell>
          <cell r="D1337"/>
          <cell r="E1337"/>
        </row>
        <row r="1338">
          <cell r="B1338"/>
          <cell r="C1338" t="str">
            <v>- la fourniture et la pose d'éléments de calage correspondants, ainsi que le béton de blocage</v>
          </cell>
          <cell r="D1338"/>
          <cell r="E1338"/>
        </row>
        <row r="1339">
          <cell r="B1339"/>
          <cell r="C1339" t="str">
            <v>- inclus la modification du cadre existant pour la pose des deux trappes et la maçonnerie nécessaire</v>
          </cell>
          <cell r="D1339"/>
          <cell r="E1339"/>
        </row>
        <row r="1340">
          <cell r="B1340"/>
          <cell r="C1340" t="str">
            <v>Il s'applique pour tous les ouvrages affleurants croisés : tampon rond, carrés, rectangulaires, bouche à clé, grilles ou regards avaloirs…</v>
          </cell>
          <cell r="D1340"/>
          <cell r="E1340"/>
        </row>
        <row r="1341">
          <cell r="B1341"/>
          <cell r="C1341"/>
          <cell r="D1341"/>
          <cell r="E1341"/>
        </row>
        <row r="1342">
          <cell r="B1342" t="str">
            <v>5-12-1</v>
          </cell>
          <cell r="C1342" t="str">
            <v>Tampon rond ou carré toutes dimensions</v>
          </cell>
          <cell r="D1342"/>
          <cell r="E1342" t="str">
            <v>u</v>
          </cell>
        </row>
        <row r="1343">
          <cell r="B1343" t="str">
            <v>5-12-2</v>
          </cell>
          <cell r="C1343" t="str">
            <v>Bouche à clé</v>
          </cell>
          <cell r="D1343"/>
          <cell r="E1343" t="str">
            <v>u</v>
          </cell>
        </row>
        <row r="1344">
          <cell r="B1344" t="str">
            <v>5-12-3</v>
          </cell>
          <cell r="C1344" t="str">
            <v>Tampon fonte de chambre de tirage de type L ou K</v>
          </cell>
          <cell r="D1344"/>
          <cell r="E1344" t="str">
            <v>u</v>
          </cell>
        </row>
        <row r="1345">
          <cell r="B1345" t="str">
            <v>5-12-4</v>
          </cell>
          <cell r="C1345" t="str">
            <v>Fourniture et pose de grille avec profil avaloir selon bordure</v>
          </cell>
          <cell r="D1345">
            <v>0</v>
          </cell>
          <cell r="E1345" t="str">
            <v>u</v>
          </cell>
        </row>
        <row r="1346">
          <cell r="B1346" t="str">
            <v>5-12-5</v>
          </cell>
          <cell r="C1346" t="str">
            <v>Fourniture et pose d'un tampon hydraulique 750 x 750 mm</v>
          </cell>
          <cell r="D1346">
            <v>2500</v>
          </cell>
          <cell r="E1346" t="str">
            <v>u</v>
          </cell>
        </row>
        <row r="1347">
          <cell r="B1347"/>
          <cell r="C1347"/>
          <cell r="D1347"/>
          <cell r="E1347"/>
        </row>
        <row r="1348">
          <cell r="B1348" t="str">
            <v>5-13</v>
          </cell>
          <cell r="C1348" t="str">
            <v>SIGNALISATION HORIZONTALE</v>
          </cell>
          <cell r="D1348"/>
          <cell r="E1348"/>
        </row>
        <row r="1349">
          <cell r="B1349"/>
          <cell r="C1349"/>
          <cell r="D1349"/>
          <cell r="E1349"/>
        </row>
        <row r="1350">
          <cell r="B1350"/>
          <cell r="C1350" t="str">
            <v>Ce prix rémunère au mètre carré, au mètre linéaire ou à l'unité la réalisation d'un marquage au sol conforme à l'existant et selon prescriptions du CCTP, il comprend notamment :</v>
          </cell>
          <cell r="D1350"/>
          <cell r="E1350"/>
        </row>
        <row r="1351">
          <cell r="B1351"/>
          <cell r="C1351" t="str">
            <v>- la fourniture, le transport du matériel.</v>
          </cell>
          <cell r="D1351"/>
          <cell r="E1351"/>
        </row>
        <row r="1352">
          <cell r="B1352"/>
          <cell r="C1352" t="str">
            <v>- la réalisation d'un nettoyage par balayage mécanique avant application et d'un prémarquage.</v>
          </cell>
          <cell r="D1352"/>
          <cell r="E1352"/>
        </row>
        <row r="1353">
          <cell r="B1353"/>
          <cell r="C1353" t="str">
            <v>- la réalisation des bandes continues, discontinues, zébra, bande de stop, rampants pour plateau traversant.</v>
          </cell>
          <cell r="D1353"/>
          <cell r="E1353"/>
        </row>
        <row r="1354">
          <cell r="B1354"/>
          <cell r="C1354" t="str">
            <v xml:space="preserve">la signalisation nécessaire pour l'exécution des travaux </v>
          </cell>
          <cell r="D1354"/>
          <cell r="E1354"/>
        </row>
        <row r="1355">
          <cell r="B1355"/>
          <cell r="C1355" t="str">
            <v>Il tient compte de tous les aléas et sujétions.</v>
          </cell>
          <cell r="D1355"/>
          <cell r="E1355"/>
        </row>
        <row r="1356">
          <cell r="B1356"/>
          <cell r="C1356"/>
          <cell r="D1356"/>
          <cell r="E1356"/>
        </row>
        <row r="1357">
          <cell r="B1357" t="str">
            <v>5-13-1</v>
          </cell>
          <cell r="C1357" t="str">
            <v>Bande blanches</v>
          </cell>
          <cell r="D1357"/>
          <cell r="E1357"/>
        </row>
        <row r="1358">
          <cell r="B1358" t="str">
            <v>5-13-1-1</v>
          </cell>
          <cell r="C1358" t="str">
            <v xml:space="preserve">- Continues-Discontinue - largeur 0,50m (stop-cédez le passage) </v>
          </cell>
          <cell r="D1358">
            <v>9.5</v>
          </cell>
          <cell r="E1358" t="str">
            <v>ml</v>
          </cell>
        </row>
        <row r="1359">
          <cell r="B1359" t="str">
            <v>5-13-1-2</v>
          </cell>
          <cell r="C1359" t="str">
            <v xml:space="preserve">- Continues - largeur 0,10m  </v>
          </cell>
          <cell r="D1359">
            <v>3.5</v>
          </cell>
          <cell r="E1359" t="str">
            <v>ml</v>
          </cell>
        </row>
        <row r="1360">
          <cell r="B1360"/>
          <cell r="C1360"/>
          <cell r="D1360"/>
          <cell r="E1360"/>
        </row>
        <row r="1361">
          <cell r="B1361" t="str">
            <v>5-13-2</v>
          </cell>
          <cell r="C1361" t="str">
            <v>Flèche de direction</v>
          </cell>
          <cell r="D1361"/>
          <cell r="E1361"/>
        </row>
        <row r="1362">
          <cell r="B1362" t="str">
            <v>5-13-2-1</v>
          </cell>
          <cell r="C1362" t="str">
            <v>- Simple</v>
          </cell>
          <cell r="D1362">
            <v>25</v>
          </cell>
          <cell r="E1362" t="str">
            <v>u</v>
          </cell>
        </row>
        <row r="1363">
          <cell r="B1363" t="str">
            <v>5-13-2-2</v>
          </cell>
          <cell r="C1363" t="str">
            <v>- Double</v>
          </cell>
          <cell r="D1363">
            <v>0</v>
          </cell>
          <cell r="E1363" t="str">
            <v>u</v>
          </cell>
        </row>
        <row r="1364">
          <cell r="B1364"/>
          <cell r="C1364"/>
          <cell r="D1364"/>
          <cell r="E1364"/>
        </row>
        <row r="1365">
          <cell r="B1365" t="str">
            <v>5-13-3</v>
          </cell>
          <cell r="C1365" t="str">
            <v>Passage piétons</v>
          </cell>
          <cell r="D1365">
            <v>20</v>
          </cell>
          <cell r="E1365" t="str">
            <v>m²</v>
          </cell>
        </row>
        <row r="1366">
          <cell r="B1366"/>
          <cell r="C1366"/>
          <cell r="D1366"/>
          <cell r="E1366"/>
        </row>
        <row r="1367">
          <cell r="B1367" t="str">
            <v>5-13-4</v>
          </cell>
          <cell r="C1367" t="str">
            <v>Bande d'éveil de vigilance - dalles podotactile</v>
          </cell>
          <cell r="D1367">
            <v>70</v>
          </cell>
          <cell r="E1367" t="str">
            <v>ml</v>
          </cell>
        </row>
        <row r="1368">
          <cell r="B1368"/>
          <cell r="C1368"/>
          <cell r="D1368"/>
          <cell r="E1368"/>
        </row>
        <row r="1369">
          <cell r="B1369" t="str">
            <v>5-13-5</v>
          </cell>
          <cell r="C1369" t="str">
            <v>Rampants (triangles)</v>
          </cell>
          <cell r="D1369">
            <v>25</v>
          </cell>
          <cell r="E1369" t="str">
            <v>u</v>
          </cell>
        </row>
        <row r="1370">
          <cell r="B1370"/>
          <cell r="C1370"/>
          <cell r="D1370"/>
          <cell r="E1370"/>
        </row>
        <row r="1371">
          <cell r="B1371" t="str">
            <v>5-13-6</v>
          </cell>
          <cell r="C1371" t="str">
            <v>Marquage Stationnement Personne à Mobilité Réduite (PMR) y compris figurines.</v>
          </cell>
          <cell r="D1371">
            <v>0</v>
          </cell>
          <cell r="E1371" t="str">
            <v>m²</v>
          </cell>
        </row>
        <row r="1372">
          <cell r="B1372"/>
          <cell r="C1372"/>
          <cell r="D1372"/>
          <cell r="E1372"/>
        </row>
        <row r="1373">
          <cell r="B1373" t="str">
            <v>5-13-7</v>
          </cell>
          <cell r="C1373" t="str">
            <v>Résine teintée dans la masse à base de verre concassé - passage piéton</v>
          </cell>
          <cell r="D1373">
            <v>0</v>
          </cell>
          <cell r="E1373" t="str">
            <v>m²</v>
          </cell>
        </row>
        <row r="1374">
          <cell r="B1374"/>
          <cell r="C1374"/>
          <cell r="D1374"/>
          <cell r="E1374"/>
        </row>
        <row r="1375">
          <cell r="B1375" t="str">
            <v>5-14</v>
          </cell>
          <cell r="C1375" t="str">
            <v>PANNEAUX DE POLICE - SIGNALISATION VERTICALE</v>
          </cell>
          <cell r="D1375"/>
          <cell r="E1375"/>
        </row>
        <row r="1376">
          <cell r="B1376"/>
          <cell r="C1376" t="str">
            <v>L'unité</v>
          </cell>
          <cell r="D1376"/>
          <cell r="E1376"/>
        </row>
        <row r="1377">
          <cell r="B1377"/>
          <cell r="C1377"/>
          <cell r="D1377"/>
          <cell r="E1377"/>
        </row>
        <row r="1378">
          <cell r="B1378"/>
          <cell r="C1378" t="str">
            <v>Ce prix rémunére à l'unité la fourniture et pose de panneaux de signalisation réglementaires (et de leur support), il comprend :</v>
          </cell>
          <cell r="D1378"/>
          <cell r="E1378"/>
        </row>
        <row r="1379">
          <cell r="B1379"/>
          <cell r="C1379" t="str">
            <v xml:space="preserve"> - La fourniture et la pose de nouveaux panneaux y compris support,</v>
          </cell>
          <cell r="D1379"/>
          <cell r="E1379"/>
        </row>
        <row r="1380">
          <cell r="B1380"/>
          <cell r="C1380" t="str">
            <v xml:space="preserve"> - La fourniture et mise en oeuvre du béton de fondations pour support que l'entreprise devra justifier notamment en fonction du vent et de la nature du béton,</v>
          </cell>
          <cell r="D1380"/>
          <cell r="E1380"/>
        </row>
        <row r="1381">
          <cell r="B1381"/>
          <cell r="C1381" t="str">
            <v xml:space="preserve"> - le montage ou la pose et la fixation de tous les éléments,</v>
          </cell>
          <cell r="D1381"/>
          <cell r="E1381"/>
        </row>
        <row r="1382">
          <cell r="B1382"/>
          <cell r="C1382" t="str">
            <v xml:space="preserve"> - le nettoyage après travaux,</v>
          </cell>
          <cell r="D1382"/>
          <cell r="E1382"/>
        </row>
        <row r="1383">
          <cell r="B1383"/>
          <cell r="C1383" t="str">
            <v>Il tient compte de tous les aléas et sujétions et s'applique dans les cas suivants:</v>
          </cell>
          <cell r="D1383"/>
          <cell r="E1383"/>
        </row>
        <row r="1384">
          <cell r="B1384"/>
          <cell r="C1384"/>
          <cell r="D1384"/>
          <cell r="E1384"/>
        </row>
        <row r="1385">
          <cell r="B1385" t="str">
            <v>5-14-1</v>
          </cell>
          <cell r="C1385" t="str">
            <v>Panneau Stop AB4</v>
          </cell>
          <cell r="D1385">
            <v>0</v>
          </cell>
          <cell r="E1385" t="str">
            <v>u</v>
          </cell>
        </row>
        <row r="1386">
          <cell r="B1386" t="str">
            <v>5-14-2</v>
          </cell>
          <cell r="C1386" t="str">
            <v>Panneau Céder le Passage AB3a</v>
          </cell>
          <cell r="D1386">
            <v>0</v>
          </cell>
          <cell r="E1386" t="str">
            <v>u</v>
          </cell>
        </row>
        <row r="1387">
          <cell r="B1387" t="str">
            <v>5-14-3</v>
          </cell>
          <cell r="C1387" t="str">
            <v>Panneau Arrêt Interdit B6d</v>
          </cell>
          <cell r="D1387">
            <v>0</v>
          </cell>
          <cell r="E1387" t="str">
            <v>u</v>
          </cell>
        </row>
        <row r="1388">
          <cell r="B1388" t="str">
            <v>5-14-4</v>
          </cell>
          <cell r="C1388" t="str">
            <v>Panneau Stationnement Interdit B6a1</v>
          </cell>
          <cell r="D1388">
            <v>0</v>
          </cell>
          <cell r="E1388" t="str">
            <v>u</v>
          </cell>
        </row>
        <row r="1389">
          <cell r="B1389" t="str">
            <v>5-14-5</v>
          </cell>
          <cell r="C1389" t="str">
            <v>Panneau Sens Interdit B0</v>
          </cell>
          <cell r="D1389">
            <v>0</v>
          </cell>
          <cell r="E1389" t="str">
            <v>u</v>
          </cell>
        </row>
        <row r="1390">
          <cell r="B1390" t="str">
            <v>5-14-6</v>
          </cell>
          <cell r="C1390" t="str">
            <v>Panneau Interdit de Tourner B2b</v>
          </cell>
          <cell r="D1390">
            <v>0</v>
          </cell>
          <cell r="E1390" t="str">
            <v>u</v>
          </cell>
        </row>
        <row r="1391">
          <cell r="B1391" t="str">
            <v>5-14-7</v>
          </cell>
          <cell r="C1391" t="str">
            <v>Panneau Passage Piéton B54</v>
          </cell>
          <cell r="D1391">
            <v>0</v>
          </cell>
          <cell r="E1391" t="str">
            <v>u</v>
          </cell>
        </row>
        <row r="1392">
          <cell r="B1392" t="str">
            <v>5-14-8</v>
          </cell>
          <cell r="C1392" t="str">
            <v>Panneau Danger Enfants A13a</v>
          </cell>
          <cell r="D1392">
            <v>0</v>
          </cell>
          <cell r="E1392" t="str">
            <v>u</v>
          </cell>
        </row>
        <row r="1393">
          <cell r="B1393" t="str">
            <v>5-14-9</v>
          </cell>
          <cell r="C1393" t="str">
            <v>Panneau Giratoire AB25</v>
          </cell>
          <cell r="D1393">
            <v>0</v>
          </cell>
          <cell r="E1393" t="str">
            <v>u</v>
          </cell>
        </row>
        <row r="1394">
          <cell r="B1394" t="str">
            <v>5-14-10</v>
          </cell>
          <cell r="C1394" t="str">
            <v>Panneau Divers selon plan</v>
          </cell>
          <cell r="D1394">
            <v>0</v>
          </cell>
          <cell r="E1394" t="str">
            <v>u</v>
          </cell>
        </row>
        <row r="1395">
          <cell r="B1395"/>
          <cell r="C1395"/>
          <cell r="D1395"/>
          <cell r="E1395"/>
        </row>
        <row r="1396">
          <cell r="B1396" t="str">
            <v>5-15</v>
          </cell>
          <cell r="C1396" t="str">
            <v>BARRIERES DE VILLE</v>
          </cell>
          <cell r="D1396"/>
          <cell r="E1396"/>
        </row>
        <row r="1397">
          <cell r="B1397"/>
          <cell r="C1397" t="str">
            <v>L'unité</v>
          </cell>
          <cell r="D1397"/>
          <cell r="E1397"/>
        </row>
        <row r="1398">
          <cell r="B1398"/>
          <cell r="C1398"/>
          <cell r="D1398"/>
          <cell r="E1398"/>
        </row>
        <row r="1399">
          <cell r="B1399"/>
          <cell r="C1399" t="str">
            <v>Ce prix rémunère la fourniture et pose de barrières de ville hauteur 0.85m a 0.90m hors sol, longueur 1 ml et 2 ml de type ; identiques aux barrières installée sur la commune.</v>
          </cell>
          <cell r="D1399"/>
          <cell r="E1399"/>
        </row>
        <row r="1400">
          <cell r="B1400"/>
          <cell r="C1400"/>
          <cell r="D1400"/>
          <cell r="E1400"/>
        </row>
        <row r="1401">
          <cell r="B1401"/>
          <cell r="C1401" t="str">
            <v>Il comprend  les prescriptions suivantes :</v>
          </cell>
          <cell r="D1401"/>
          <cell r="E1401"/>
        </row>
        <row r="1402">
          <cell r="B1402"/>
          <cell r="C1402" t="str">
            <v>- barrières en acier massif</v>
          </cell>
          <cell r="D1402"/>
          <cell r="E1402"/>
        </row>
        <row r="1403">
          <cell r="B1403"/>
          <cell r="C1403" t="str">
            <v>- un piétement double renforcé</v>
          </cell>
          <cell r="D1403"/>
          <cell r="E1403"/>
        </row>
        <row r="1404">
          <cell r="B1404"/>
          <cell r="C1404" t="str">
            <v>- une main courante mouluré 40 x 10 mm</v>
          </cell>
          <cell r="D1404"/>
          <cell r="E1404"/>
        </row>
        <row r="1405">
          <cell r="B1405"/>
          <cell r="C1405" t="str">
            <v>- des montants fer plat 30 x 12 mm</v>
          </cell>
          <cell r="D1405"/>
          <cell r="E1405"/>
        </row>
        <row r="1406">
          <cell r="B1406"/>
          <cell r="C1406" t="str">
            <v>- une croix carré plein 18 x 18 mm</v>
          </cell>
          <cell r="D1406"/>
          <cell r="E1406"/>
        </row>
        <row r="1407">
          <cell r="B1407"/>
          <cell r="C1407" t="str">
            <v>-une hauteur après scellement de 850 a 900 mm</v>
          </cell>
          <cell r="D1407"/>
          <cell r="E1407"/>
        </row>
        <row r="1408">
          <cell r="B1408"/>
          <cell r="C1408" t="str">
            <v>- une finition : Peinture Antirouille Laqué bleu Ral 5010</v>
          </cell>
          <cell r="D1408"/>
          <cell r="E1408"/>
        </row>
        <row r="1409">
          <cell r="B1409"/>
          <cell r="C1409"/>
          <cell r="D1409"/>
          <cell r="E1409"/>
        </row>
        <row r="1410">
          <cell r="B1410"/>
          <cell r="C1410" t="str">
            <v>y compris :</v>
          </cell>
          <cell r="D1410"/>
          <cell r="E1410"/>
        </row>
        <row r="1411">
          <cell r="B1411"/>
          <cell r="C1411" t="str">
            <v>- L’implantation au lieu conformément aux plans et indication du maitre d’ouvrage</v>
          </cell>
          <cell r="D1411"/>
          <cell r="E1411"/>
        </row>
        <row r="1412">
          <cell r="B1412"/>
          <cell r="C1412" t="str">
            <v xml:space="preserve">- L’exécution des massifs de scellement, les terrassements complémentaires avec évacuation des déblais à la décharge publique, la fourniture et la mise en œuvre des bétons, mortiers </v>
          </cell>
          <cell r="D1412"/>
          <cell r="E1412"/>
        </row>
        <row r="1413">
          <cell r="B1413"/>
          <cell r="C1413" t="str">
            <v>- La fourniture pose et scellement de barrières de ville avant la mise en œuvre des sols venant autour (béton balayé ou désactivé)</v>
          </cell>
          <cell r="D1413"/>
          <cell r="E1413"/>
        </row>
        <row r="1414">
          <cell r="B1414"/>
          <cell r="C1414" t="str">
            <v>- La confection au pied de massif de béton</v>
          </cell>
          <cell r="D1414"/>
          <cell r="E1414"/>
        </row>
        <row r="1415">
          <cell r="B1415"/>
          <cell r="C1415" t="str">
            <v>- Le scellement des barrières de ville dans le sol</v>
          </cell>
          <cell r="D1415"/>
          <cell r="E1415"/>
        </row>
        <row r="1416">
          <cell r="B1416"/>
          <cell r="C1416" t="str">
            <v>- Le montage et le réglage</v>
          </cell>
          <cell r="D1416"/>
          <cell r="E1416"/>
        </row>
        <row r="1417">
          <cell r="B1417"/>
          <cell r="C1417" t="str">
            <v>- Le nettoyage, la mise à niveau des abords après la pose</v>
          </cell>
          <cell r="D1417"/>
          <cell r="E1417"/>
        </row>
        <row r="1418">
          <cell r="B1418"/>
          <cell r="C1418" t="str">
            <v>- La protection des ouvrages jusqu’ a la réception</v>
          </cell>
          <cell r="D1418"/>
          <cell r="E1418"/>
        </row>
        <row r="1419">
          <cell r="B1419"/>
          <cell r="C1419"/>
          <cell r="D1419"/>
          <cell r="E1419"/>
        </row>
        <row r="1420">
          <cell r="B1420" t="str">
            <v>5-15-1</v>
          </cell>
          <cell r="C1420" t="str">
            <v>Barrière de 1m de long</v>
          </cell>
          <cell r="D1420">
            <v>0</v>
          </cell>
          <cell r="E1420" t="str">
            <v>u</v>
          </cell>
        </row>
        <row r="1421">
          <cell r="B1421" t="str">
            <v>5-15-2</v>
          </cell>
          <cell r="C1421" t="str">
            <v>Barrière de 2m de long</v>
          </cell>
          <cell r="D1421">
            <v>0</v>
          </cell>
          <cell r="E1421" t="str">
            <v>u</v>
          </cell>
        </row>
        <row r="1422">
          <cell r="B1422"/>
          <cell r="C1422"/>
          <cell r="D1422"/>
          <cell r="E1422"/>
        </row>
        <row r="1423">
          <cell r="B1423" t="str">
            <v>5-16</v>
          </cell>
          <cell r="C1423" t="str">
            <v>MOBILIER URBAIN</v>
          </cell>
          <cell r="D1423"/>
          <cell r="E1423"/>
        </row>
        <row r="1424">
          <cell r="B1424"/>
          <cell r="C1424" t="str">
            <v>Selon détail</v>
          </cell>
          <cell r="D1424"/>
          <cell r="E1424"/>
        </row>
        <row r="1425">
          <cell r="B1425"/>
          <cell r="C1425"/>
          <cell r="D1425"/>
          <cell r="E1425"/>
        </row>
        <row r="1426">
          <cell r="B1426"/>
          <cell r="C1426" t="str">
            <v>Ce prix rémunère la fourniture et la mise en place de mobilier urbain conforme au C.C.T.P.. Il prend en compte les terrassements complémentaires, la réalisation des massifs de fondation et la fixation du mobilier. Il s'applique pour les types de mobilier suivant:</v>
          </cell>
          <cell r="D1426"/>
          <cell r="E1426"/>
        </row>
        <row r="1427">
          <cell r="B1427"/>
          <cell r="C1427"/>
          <cell r="D1427"/>
          <cell r="E1427"/>
        </row>
        <row r="1428">
          <cell r="B1428" t="str">
            <v>5-16-1</v>
          </cell>
          <cell r="C1428" t="str">
            <v>Barrières - Gardes Corps</v>
          </cell>
          <cell r="D1428">
            <v>350</v>
          </cell>
          <cell r="E1428" t="str">
            <v>u</v>
          </cell>
        </row>
        <row r="1429">
          <cell r="B1429" t="str">
            <v>5-16-2</v>
          </cell>
          <cell r="C1429" t="str">
            <v xml:space="preserve">Bornes - Potelets amovibles </v>
          </cell>
          <cell r="D1429">
            <v>300</v>
          </cell>
          <cell r="E1429" t="str">
            <v>u</v>
          </cell>
        </row>
        <row r="1430">
          <cell r="B1430" t="str">
            <v>5-16-3</v>
          </cell>
          <cell r="C1430" t="str">
            <v>Corbeilles</v>
          </cell>
          <cell r="D1430">
            <v>400</v>
          </cell>
          <cell r="E1430" t="str">
            <v>u</v>
          </cell>
        </row>
        <row r="1431">
          <cell r="B1431" t="str">
            <v>5-16-4</v>
          </cell>
          <cell r="C1431" t="str">
            <v>Jardinières Béton</v>
          </cell>
          <cell r="D1431">
            <v>150</v>
          </cell>
          <cell r="E1431" t="str">
            <v>u</v>
          </cell>
        </row>
        <row r="1432">
          <cell r="B1432"/>
          <cell r="C1432"/>
          <cell r="D1432"/>
          <cell r="E1432"/>
        </row>
        <row r="1433">
          <cell r="B1433" t="str">
            <v>5-17</v>
          </cell>
          <cell r="C1433" t="str">
            <v>EQUIPEMENT - PORTIQUE DE GABARIT</v>
          </cell>
          <cell r="D1433">
            <v>2500</v>
          </cell>
          <cell r="E1433" t="str">
            <v>u</v>
          </cell>
        </row>
        <row r="1434">
          <cell r="B1434"/>
          <cell r="C1434" t="str">
            <v>L'unité</v>
          </cell>
          <cell r="D1434"/>
          <cell r="E1434"/>
        </row>
        <row r="1435">
          <cell r="B1435"/>
          <cell r="C1435"/>
          <cell r="D1435"/>
          <cell r="E1435"/>
        </row>
        <row r="1436">
          <cell r="B1436"/>
          <cell r="C1436" t="str">
            <v>Ce prix rémunère la fourniture et la pose de portique de gabarit à une hauteur restrictive de 2,20m sur une longueur de 5m qui comprend :</v>
          </cell>
          <cell r="D1436"/>
          <cell r="E1436"/>
        </row>
        <row r="1437">
          <cell r="B1437"/>
          <cell r="C1437" t="str">
            <v>- le portique en acier galvanisé à chaud tournant su fût cylindrique avec poignées de rotation et butée de blocage pour le maintien en position ouverte ou fermée,</v>
          </cell>
          <cell r="D1437"/>
          <cell r="E1437"/>
        </row>
        <row r="1438">
          <cell r="B1438"/>
          <cell r="C1438" t="str">
            <v>- la fermeture par goupille traversante en position fermée y compris blocage par cadenas ou clé de type triangle,</v>
          </cell>
          <cell r="D1438"/>
          <cell r="E1438"/>
        </row>
        <row r="1439">
          <cell r="B1439"/>
          <cell r="C1439" t="str">
            <v>- la finition laqué blanc sur bande réfléchissantes rouges,</v>
          </cell>
          <cell r="D1439"/>
          <cell r="E1439"/>
        </row>
        <row r="1440">
          <cell r="B1440"/>
          <cell r="C1440" t="str">
            <v>- la fixation par crosses de scellement avec écrous et contre écrous sur platine,</v>
          </cell>
          <cell r="D1440"/>
          <cell r="E1440"/>
        </row>
        <row r="1441">
          <cell r="B1441"/>
          <cell r="C1441" t="str">
            <v>- la fourniture et mise en oeuvre du béton de fondations pour support que l'entreprise devra justifier notamment en fonction du vent et de la nature du béton y compis les terrassements afférents aux fondations.</v>
          </cell>
          <cell r="D1441"/>
          <cell r="E1441"/>
        </row>
        <row r="1442">
          <cell r="B1442"/>
          <cell r="C1442"/>
          <cell r="D1442"/>
          <cell r="E1442"/>
        </row>
        <row r="1443">
          <cell r="B1443" t="str">
            <v>5-18</v>
          </cell>
          <cell r="C1443" t="str">
            <v>CLÔTURE METALLIQUE</v>
          </cell>
          <cell r="D1443"/>
          <cell r="E1443"/>
        </row>
        <row r="1444">
          <cell r="B1444"/>
          <cell r="C1444" t="str">
            <v>Le mètre linéaire</v>
          </cell>
          <cell r="D1444"/>
          <cell r="E1444"/>
        </row>
        <row r="1445">
          <cell r="B1445"/>
          <cell r="C1445"/>
          <cell r="D1445"/>
          <cell r="E1445"/>
        </row>
        <row r="1446">
          <cell r="B1446"/>
          <cell r="C1446" t="str">
            <v>Ce prix rémunère au mètre linéaire la fourniture et pose de clôtures souple ou rigide sur le périmètre de la parcelle affectée à la mise en place du sytème de refoulement conformément aux spécifications du C.C.T.P., avec une clôture de 2 m de haut installée sur supports en béton ou une longrine dimensionnés et justifiés par une note de calcul bêchés, les poteaux adaptés à la clôture, les fils tensuers lorsqu'il s'agit d'une clôture souple, le RAL adapté au choix de la maîtrise d'ouvrage...</v>
          </cell>
          <cell r="D1446"/>
          <cell r="E1446"/>
        </row>
        <row r="1447">
          <cell r="B1447"/>
          <cell r="C1447" t="str">
            <v xml:space="preserve">Il comprend : </v>
          </cell>
          <cell r="D1447"/>
          <cell r="E1447"/>
        </row>
        <row r="1448">
          <cell r="B1448"/>
          <cell r="C1448" t="str">
            <v xml:space="preserve"> - la préparation du sol sur une largeur minimale d'un mètre de part et d'autre de la clôture,</v>
          </cell>
          <cell r="D1448"/>
          <cell r="E1448"/>
        </row>
        <row r="1449">
          <cell r="B1449"/>
          <cell r="C1449" t="str">
            <v xml:space="preserve"> - la réalisation des terrassements en déblais pour l'exécution de la fondation de la clôture qu'il s'agisse de massifs en béton ou d'une longrine,</v>
          </cell>
          <cell r="D1449"/>
          <cell r="E1449"/>
        </row>
        <row r="1450">
          <cell r="B1450"/>
          <cell r="C1450" t="str">
            <v xml:space="preserve"> - l'évacuation des déblais en décharge agréée,</v>
          </cell>
          <cell r="D1450"/>
          <cell r="E1450"/>
        </row>
        <row r="1451">
          <cell r="B1451"/>
          <cell r="C1451" t="str">
            <v xml:space="preserve"> - la réalisation de la fondation en béton selon la note de clacul validée et en fonction des divers plans,</v>
          </cell>
          <cell r="D1451"/>
          <cell r="E1451"/>
        </row>
        <row r="1452">
          <cell r="B1452"/>
          <cell r="C1452" t="str">
            <v xml:space="preserve"> - la fourniture et pose des poteaux de fixation et des panneaux ou du grillage de clôture ; réglage, boulonnerie, quicaillerie de mise en place, mise en tension s'il s'agit d'une clôture souple...,</v>
          </cell>
          <cell r="D1452"/>
          <cell r="E1452"/>
        </row>
        <row r="1453">
          <cell r="B1453"/>
          <cell r="C1453" t="str">
            <v xml:space="preserve"> - le raccordement aux poteaux du portail d'accès…</v>
          </cell>
          <cell r="D1453"/>
          <cell r="E1453"/>
        </row>
        <row r="1454">
          <cell r="B1454"/>
          <cell r="C1454" t="str">
            <v>Il tient compte de tous les aléas et sujétions de mise en œuvre.</v>
          </cell>
          <cell r="D1454"/>
          <cell r="E1454"/>
        </row>
        <row r="1455">
          <cell r="B1455"/>
          <cell r="C1455"/>
          <cell r="D1455"/>
          <cell r="E1455"/>
        </row>
        <row r="1456">
          <cell r="B1456" t="str">
            <v>5-18-1</v>
          </cell>
          <cell r="C1456" t="str">
            <v>Clôture souple simple torsion</v>
          </cell>
          <cell r="D1456"/>
          <cell r="E1456" t="str">
            <v>ml</v>
          </cell>
        </row>
        <row r="1457">
          <cell r="B1457" t="str">
            <v>5-18-2</v>
          </cell>
          <cell r="C1457" t="str">
            <v>Clôture souple triple torsion</v>
          </cell>
          <cell r="D1457"/>
          <cell r="E1457" t="str">
            <v>ml</v>
          </cell>
        </row>
        <row r="1458">
          <cell r="B1458" t="str">
            <v>5-18-3</v>
          </cell>
          <cell r="C1458" t="str">
            <v xml:space="preserve">Clôture rigide - Panneaux Treillis soudé </v>
          </cell>
          <cell r="D1458">
            <v>75</v>
          </cell>
          <cell r="E1458" t="str">
            <v>ml</v>
          </cell>
        </row>
        <row r="1459">
          <cell r="B1459"/>
          <cell r="C1459"/>
          <cell r="D1459"/>
          <cell r="E1459"/>
        </row>
        <row r="1460">
          <cell r="B1460" t="str">
            <v>5-19</v>
          </cell>
          <cell r="C1460" t="str">
            <v>PORTAIL D'ACCES</v>
          </cell>
          <cell r="D1460">
            <v>1500</v>
          </cell>
          <cell r="E1460" t="str">
            <v>u</v>
          </cell>
        </row>
        <row r="1461">
          <cell r="B1461"/>
          <cell r="C1461" t="str">
            <v>L'unité</v>
          </cell>
          <cell r="D1461"/>
          <cell r="E1461"/>
        </row>
        <row r="1462">
          <cell r="B1462"/>
          <cell r="C1462"/>
          <cell r="D1462"/>
          <cell r="E1462"/>
        </row>
        <row r="1463">
          <cell r="B1463"/>
          <cell r="C1463" t="str">
            <v xml:space="preserve">Ce prix rémunère à l'unité, la fourniture et la pose de portail double ventaux galvanisé à chaud et revêtu d'une peinture anti-corrosion, d'un RAL adapté au choix de la maîtrise d'ouvrage conformément au C.C.T.P. </v>
          </cell>
          <cell r="D1463"/>
          <cell r="E1463"/>
        </row>
        <row r="1464">
          <cell r="B1464"/>
          <cell r="C1464" t="str">
            <v>Il comprend :</v>
          </cell>
          <cell r="D1464"/>
          <cell r="E1464"/>
        </row>
        <row r="1465">
          <cell r="B1465"/>
          <cell r="C1465" t="str">
            <v xml:space="preserve"> - la fourniture, l'amenée et la pose du portail (3 m de large), y compris la fouille en tranchée avec excavation des matériaux et évacuation en décharge agréée, la réalisation d'une longrine dimensionnée via une note de calcul, l'élévation des poteaux pour installation du portail avec son réglage, calage et scellement ;</v>
          </cell>
          <cell r="D1465"/>
          <cell r="E1465"/>
        </row>
        <row r="1466">
          <cell r="B1466"/>
          <cell r="C1466" t="str">
            <v xml:space="preserve"> - toute la quicaillerie et les éléments de fixation, boulonneries, la serrure et les accessoires ou équipements divers nécessaires à la pose et au fonctionnement du portail ; </v>
          </cell>
          <cell r="D1466"/>
          <cell r="E1466"/>
        </row>
        <row r="1467">
          <cell r="B1467"/>
          <cell r="C1467" t="str">
            <v xml:space="preserve"> - la remise en état des lieux ;</v>
          </cell>
          <cell r="D1467"/>
          <cell r="E1467"/>
        </row>
        <row r="1468">
          <cell r="B1468"/>
          <cell r="C1468" t="str">
            <v>Il tient compte de tous les aléas et sujétions de fourniture, main d'œuvre et mise en œuvre du matériel.</v>
          </cell>
          <cell r="D1468"/>
          <cell r="E1468"/>
        </row>
        <row r="1469">
          <cell r="B1469"/>
          <cell r="C1469"/>
          <cell r="D1469"/>
          <cell r="E1469"/>
        </row>
        <row r="1470">
          <cell r="B1470" t="str">
            <v>5-20</v>
          </cell>
          <cell r="C1470" t="str">
            <v xml:space="preserve">SIPHON EXTERIEUR DE SOL - DALLE POSTE DE REFOULEMENT </v>
          </cell>
          <cell r="D1470">
            <v>350</v>
          </cell>
          <cell r="E1470" t="str">
            <v>u</v>
          </cell>
        </row>
        <row r="1471">
          <cell r="B1471"/>
          <cell r="C1471" t="str">
            <v>L'unité</v>
          </cell>
          <cell r="D1471"/>
          <cell r="E1471"/>
        </row>
        <row r="1472">
          <cell r="B1472"/>
          <cell r="C1472"/>
          <cell r="D1472"/>
          <cell r="E1472"/>
        </row>
        <row r="1473">
          <cell r="B1473"/>
          <cell r="C1473" t="str">
            <v xml:space="preserve">Il s'agit de la fourniture et pose d'un siphon de sol en fonte sur la dalle du Poste de Refoulement et de son raccordement au regard d'Assainissement à l'amont de la cuve de stockage du système de refoulement ; RV1 dans notre cas. </v>
          </cell>
          <cell r="D1473"/>
          <cell r="E1473"/>
        </row>
        <row r="1474">
          <cell r="B1474"/>
          <cell r="C1474" t="str">
            <v xml:space="preserve">Cela comprend : </v>
          </cell>
          <cell r="D1474"/>
          <cell r="E1474"/>
        </row>
        <row r="1475">
          <cell r="B1475"/>
          <cell r="C1475" t="str">
            <v xml:space="preserve">- les terrassements en terrain de toute nature et l'évacuation des déblais en décharge agréée ; </v>
          </cell>
          <cell r="D1475"/>
          <cell r="E1475"/>
        </row>
        <row r="1476">
          <cell r="B1476"/>
          <cell r="C1476" t="str">
            <v>- la fourniture et mise en place du siphon et sons scellement sur la dalle en béton, avec la pose de la conduite jusqu'au regard exutoire ;</v>
          </cell>
          <cell r="D1476"/>
          <cell r="E1476"/>
        </row>
        <row r="1477">
          <cell r="B1477"/>
          <cell r="C1477" t="str">
            <v xml:space="preserve">- le raccordement de la conduite dans le regard par l'intermédiaire d'une réservation en place ou d'un carottage de la paroi à la scie cloche ; la découpe pour obtenir une fenêtre est proscrite... </v>
          </cell>
          <cell r="D1477"/>
          <cell r="E1477"/>
        </row>
        <row r="1478">
          <cell r="B1478"/>
          <cell r="C1478"/>
          <cell r="D1478"/>
          <cell r="E1478"/>
        </row>
        <row r="1479">
          <cell r="B1479"/>
          <cell r="C1479" t="str">
            <v>Cela tient compte de tous les aléas et sujétions de fourniture, main d'œuvre et mise en œuvre de tout le matériel pour la bonne utilisation du siphon.</v>
          </cell>
          <cell r="D1479"/>
          <cell r="E1479"/>
        </row>
        <row r="1480">
          <cell r="B1480"/>
          <cell r="C1480"/>
          <cell r="D1480"/>
          <cell r="E1480"/>
        </row>
        <row r="1481">
          <cell r="B1481" t="str">
            <v>6</v>
          </cell>
          <cell r="C1481" t="str">
            <v>RESEAUX SECS</v>
          </cell>
          <cell r="D1481"/>
          <cell r="E1481"/>
        </row>
        <row r="1482">
          <cell r="B1482"/>
          <cell r="C1482"/>
          <cell r="D1482"/>
          <cell r="E1482"/>
        </row>
        <row r="1483">
          <cell r="B1483" t="str">
            <v>6-1</v>
          </cell>
          <cell r="C1483" t="str">
            <v xml:space="preserve">OUVERTURE DE TRANCHEE </v>
          </cell>
          <cell r="D1483"/>
          <cell r="E1483" t="str">
            <v>ml</v>
          </cell>
        </row>
        <row r="1484">
          <cell r="B1484"/>
          <cell r="C1484" t="str">
            <v>Le mètre linéaire</v>
          </cell>
          <cell r="D1484"/>
          <cell r="E1484"/>
        </row>
        <row r="1485">
          <cell r="B1485"/>
          <cell r="C1485"/>
          <cell r="D1485"/>
          <cell r="E1485"/>
        </row>
        <row r="1486">
          <cell r="B1486"/>
          <cell r="C1486" t="str">
            <v>Ouverture de tranchées, aux engins mécaniques, en terrain de toute nature, profondeur jusqu'à 2,00 m comprenant :</v>
          </cell>
          <cell r="D1486"/>
          <cell r="E1486"/>
        </row>
        <row r="1487">
          <cell r="B1487"/>
          <cell r="C1487" t="str">
            <v>- le sciage des bords de tranchée et la démolition de la chaussée existante jusqu'à 10cm d'épaisseur,</v>
          </cell>
          <cell r="D1487"/>
          <cell r="E1487"/>
        </row>
        <row r="1488">
          <cell r="B1488"/>
          <cell r="C1488" t="str">
            <v>- la préparation du sol, la correction et le réglage du fond de fouille,</v>
          </cell>
          <cell r="D1488"/>
          <cell r="E1488"/>
        </row>
        <row r="1489">
          <cell r="B1489"/>
          <cell r="C1489" t="str">
            <v>- les purges éventuelles et ponctuelles avec BRH si nécessaire,</v>
          </cell>
          <cell r="D1489"/>
          <cell r="E1489"/>
        </row>
        <row r="1490">
          <cell r="B1490"/>
          <cell r="C1490" t="str">
            <v>- les épuisements des eaux d'infiltration jusqu'à 50 m3/h, le détournement des eaux de ruissellement,</v>
          </cell>
          <cell r="D1490"/>
          <cell r="E1490"/>
        </row>
        <row r="1491">
          <cell r="B1491"/>
          <cell r="C1491" t="str">
            <v>- Les déviations ou pompage éventuelles des effluents amonts,</v>
          </cell>
          <cell r="D1491"/>
          <cell r="E1491"/>
        </row>
        <row r="1492">
          <cell r="B1492"/>
          <cell r="C1492" t="str">
            <v>- La fourniture et pose du blindage au delà de 1,30m,</v>
          </cell>
          <cell r="D1492"/>
          <cell r="E1492"/>
        </row>
        <row r="1493">
          <cell r="B1493"/>
          <cell r="C1493" t="str">
            <v>- la constitution du lit de pose de 0.10m d'épaisseur minimum, l'enrobage des canalisations jusqu'à + 0.20m de la génératrice supérieure lorsque la couverture le permet avec du gravier 2/6, 3/8 ou 8/15 pour le réseau EP si présence d'eau avec un géotextile de filtration ou du sable 0/10 sans présence d'eau dans la fouille (à l'appréciation du maître d'oeuvre),</v>
          </cell>
          <cell r="D1493"/>
          <cell r="E1493"/>
        </row>
        <row r="1494">
          <cell r="B1494"/>
          <cell r="C1494" t="str">
            <v>- la constitution du lit de pose de 0.10m d'épaisseur minimum, l'enrobage des fourreaux jusqu'à + 0.20m de la génératrice supérieure avec du sable 0/6 pour les réseaux secs,</v>
          </cell>
          <cell r="D1494"/>
          <cell r="E1494"/>
        </row>
        <row r="1495">
          <cell r="B1495"/>
          <cell r="C1495" t="str">
            <v>- l'évacuation de tous les matériaux extraits (correspondant au volume de sable, du tuyau, de la structure de chaussée...),</v>
          </cell>
          <cell r="D1495"/>
          <cell r="E1495"/>
        </row>
        <row r="1496">
          <cell r="B1496"/>
          <cell r="C1496" t="str">
            <v>- les sur-largeurs nécessaires en cas de blindage,</v>
          </cell>
          <cell r="D1496"/>
          <cell r="E1496"/>
        </row>
        <row r="1497">
          <cell r="B1497"/>
          <cell r="C1497" t="str">
            <v>- les dégagements manuels des ouvrages rencontrés ou croisés jusqu'à un diamètre Ø500, leurs étaiements pour assurer leur sauvegarde et leur maintien pendant et après les travaux,</v>
          </cell>
          <cell r="D1497"/>
          <cell r="E1497"/>
        </row>
        <row r="1498">
          <cell r="B1498"/>
          <cell r="C1498" t="str">
            <v>- la mise en place et maintenance des dispositifs de sécurité et de signalisation, gardiennage, éclairage, toutes mesures nécessaires pour assurer la circulation et l'accès des riverains,</v>
          </cell>
          <cell r="D1498"/>
          <cell r="E1498"/>
        </row>
        <row r="1499">
          <cell r="B1499"/>
          <cell r="C1499" t="str">
            <v>- l'entretien des remblais,</v>
          </cell>
          <cell r="D1499"/>
          <cell r="E1499"/>
        </row>
        <row r="1500">
          <cell r="B1500"/>
          <cell r="C1500" t="str">
            <v>- toutes fournitures, façon, main d’œuvre et autres sujétions.</v>
          </cell>
          <cell r="D1500"/>
          <cell r="E1500"/>
        </row>
        <row r="1501">
          <cell r="B1501"/>
          <cell r="C1501" t="str">
            <v xml:space="preserve"> La tranchée sera d'une largeur équivalente aux prescriptions du fascicule 70 selon la profondeur.</v>
          </cell>
          <cell r="D1501"/>
          <cell r="E1501"/>
        </row>
        <row r="1502">
          <cell r="B1502"/>
          <cell r="C1502"/>
          <cell r="D1502"/>
          <cell r="E1502"/>
        </row>
        <row r="1503">
          <cell r="B1503" t="str">
            <v>6-1-1</v>
          </cell>
          <cell r="C1503" t="str">
            <v>- Pour pose de Fourreaux pour réseaux secs : 40 ≤ DN ≤ 160</v>
          </cell>
          <cell r="D1503"/>
          <cell r="E1503" t="str">
            <v>ml</v>
          </cell>
        </row>
        <row r="1504">
          <cell r="B1504" t="str">
            <v>6-1-2</v>
          </cell>
          <cell r="C1504" t="str">
            <v>- Plus-value pour ouverture dans la roche ou nature de sol indurée</v>
          </cell>
          <cell r="D1504"/>
          <cell r="E1504" t="str">
            <v>ml</v>
          </cell>
        </row>
        <row r="1505">
          <cell r="B1505"/>
          <cell r="C1505"/>
          <cell r="D1505"/>
          <cell r="E1505"/>
        </row>
        <row r="1506">
          <cell r="B1506" t="str">
            <v>6-2</v>
          </cell>
          <cell r="C1506" t="str">
            <v>REMBLAIS DE TRANCHEE EN GNT 0/20</v>
          </cell>
          <cell r="D1506"/>
          <cell r="E1506" t="str">
            <v>m³</v>
          </cell>
        </row>
        <row r="1507">
          <cell r="B1507"/>
          <cell r="C1507" t="str">
            <v>Le Mètre cube</v>
          </cell>
          <cell r="D1507"/>
          <cell r="E1507"/>
        </row>
        <row r="1508">
          <cell r="B1508"/>
          <cell r="C1508"/>
          <cell r="D1508"/>
          <cell r="E1508"/>
        </row>
        <row r="1509">
          <cell r="B1509"/>
          <cell r="C1509" t="str">
            <v>Ce poste de prix comprend le matériau que l'entreprise devra soumettre à l'agrément du maître d'œuvre.</v>
          </cell>
          <cell r="D1509"/>
          <cell r="E1509"/>
        </row>
        <row r="1510">
          <cell r="B1510"/>
          <cell r="C1510" t="str">
            <v>Il s'agit du matériau pour le remblai de tranchée qui sera mis en œuvre et devra être conforme au CCTP avec un matériau de type G (D) avec granulométrie ≤ 50 mm.</v>
          </cell>
          <cell r="D1510"/>
          <cell r="E1510"/>
        </row>
        <row r="1511">
          <cell r="B1511"/>
          <cell r="C1511"/>
          <cell r="D1511"/>
          <cell r="E1511"/>
        </row>
        <row r="1512">
          <cell r="B1512" t="str">
            <v>6-3</v>
          </cell>
          <cell r="C1512" t="str">
            <v>FOURREAUX TPC ANNELÉ - FOURREAUX TLST LISSES</v>
          </cell>
          <cell r="D1512"/>
          <cell r="E1512"/>
        </row>
        <row r="1513">
          <cell r="B1513"/>
          <cell r="C1513" t="str">
            <v>Mètre linéaire</v>
          </cell>
          <cell r="D1513"/>
          <cell r="E1513"/>
        </row>
        <row r="1514">
          <cell r="B1514"/>
          <cell r="C1514"/>
          <cell r="D1514"/>
          <cell r="E1514"/>
        </row>
        <row r="1515">
          <cell r="B1515"/>
          <cell r="C1515" t="str">
            <v>Ce prix rémunère au mètre linéaire la fourniture et la pose de fourreaux TPC annelé et fourreaux tubulaires lisses.</v>
          </cell>
          <cell r="D1515"/>
          <cell r="E1515"/>
        </row>
        <row r="1516">
          <cell r="B1516"/>
          <cell r="C1516" t="str">
            <v>Il comprend :</v>
          </cell>
          <cell r="D1516"/>
          <cell r="E1516"/>
        </row>
        <row r="1517">
          <cell r="B1517"/>
          <cell r="C1517" t="str">
            <v>- la fourniture et la pose du fourreau,</v>
          </cell>
          <cell r="D1517"/>
          <cell r="E1517"/>
        </row>
        <row r="1518">
          <cell r="B1518"/>
          <cell r="C1518" t="str">
            <v>- le déroulage ou la mise en place par barres de 6m avec les moyens appropriés et conformes aux spécifications techniques, les fourreaux dépasseront de l'ordre de 0.50 m de chaque côté de la chaussée,</v>
          </cell>
          <cell r="D1518"/>
          <cell r="E1518"/>
        </row>
        <row r="1519">
          <cell r="B1519"/>
          <cell r="C1519" t="str">
            <v>- toutes les coupes, les raccordements, le manchonage, le collage, le nettoyage intérieur et l’obturation des fourreaux,</v>
          </cell>
          <cell r="D1519"/>
          <cell r="E1519"/>
        </row>
        <row r="1520">
          <cell r="B1520"/>
          <cell r="C1520" t="str">
            <v>- la fourniture et la mise en place du remblai de calage en sable 0/2 et ce jusqu'à une hauteur de 0.20 m au-dessus de la génératrice supérieure des câbles,</v>
          </cell>
          <cell r="D1520"/>
          <cell r="E1520"/>
        </row>
        <row r="1521">
          <cell r="B1521"/>
          <cell r="C1521" t="str">
            <v>- la fourniture et la pose du grillage avertisseur (plastique haute résistance de 0.40 m de large) de couleur normalisée rouge sur toute la longueur de la tranchée à 0.30 m au-dessus de la génératrice supérieure des canalisations.</v>
          </cell>
          <cell r="D1521"/>
          <cell r="E1521"/>
        </row>
        <row r="1522">
          <cell r="B1522"/>
          <cell r="C1522" t="str">
            <v>- toutes les difficultés dues à la rencontre des réseaux existants ainsi que toutes celles pour travail en sous-œuvre et dans un embarras divers,</v>
          </cell>
          <cell r="D1522"/>
          <cell r="E1522"/>
        </row>
        <row r="1523">
          <cell r="B1523"/>
          <cell r="C1523" t="str">
            <v>- le nivellement définitif,</v>
          </cell>
          <cell r="D1523"/>
          <cell r="E1523"/>
        </row>
        <row r="1524">
          <cell r="B1524"/>
          <cell r="C1524" t="str">
            <v>- tous les aléas et sujétions de pose ainsi que d'essais contrôlés qui dans tous les cas devront satisfaire aux exigences de EDF,</v>
          </cell>
          <cell r="D1524"/>
          <cell r="E1524"/>
        </row>
        <row r="1525">
          <cell r="B1525"/>
          <cell r="C1525"/>
          <cell r="D1525"/>
          <cell r="E1525"/>
        </row>
        <row r="1526">
          <cell r="B1526"/>
          <cell r="C1526" t="str">
            <v>Ce prix s’applique au mètre linéaire mesuré après réalisation.</v>
          </cell>
          <cell r="D1526"/>
          <cell r="E1526"/>
        </row>
        <row r="1527">
          <cell r="B1527"/>
          <cell r="C1527"/>
          <cell r="D1527"/>
          <cell r="E1527"/>
        </row>
        <row r="1528">
          <cell r="B1528" t="str">
            <v>6-3-1</v>
          </cell>
          <cell r="C1528" t="str">
            <v>Fourreau TPC - DN 63mm</v>
          </cell>
          <cell r="D1528">
            <v>5.5</v>
          </cell>
          <cell r="E1528" t="str">
            <v>ml</v>
          </cell>
        </row>
        <row r="1529">
          <cell r="B1529" t="str">
            <v>6-3-2</v>
          </cell>
          <cell r="C1529" t="str">
            <v>Fourreau TPC - DN 75mm</v>
          </cell>
          <cell r="D1529">
            <v>7.5</v>
          </cell>
          <cell r="E1529" t="str">
            <v>ml</v>
          </cell>
        </row>
        <row r="1530">
          <cell r="B1530" t="str">
            <v>6-3-3</v>
          </cell>
          <cell r="C1530" t="str">
            <v>Fourreau TPC - DN 90mm</v>
          </cell>
          <cell r="D1530">
            <v>9.5</v>
          </cell>
          <cell r="E1530" t="str">
            <v>ml</v>
          </cell>
        </row>
        <row r="1531">
          <cell r="B1531" t="str">
            <v>6-3-4</v>
          </cell>
          <cell r="C1531" t="str">
            <v>Fourreau TPC - DN 110mm</v>
          </cell>
          <cell r="D1531">
            <v>12</v>
          </cell>
          <cell r="E1531" t="str">
            <v>ml</v>
          </cell>
        </row>
        <row r="1532">
          <cell r="B1532" t="str">
            <v>6-3-5</v>
          </cell>
          <cell r="C1532" t="str">
            <v>Fourreau TPC - DN 160mm</v>
          </cell>
          <cell r="D1532"/>
          <cell r="E1532" t="str">
            <v>ml</v>
          </cell>
        </row>
        <row r="1533">
          <cell r="B1533" t="str">
            <v>6-3-6</v>
          </cell>
          <cell r="C1533" t="str">
            <v>Fourreau TLST - DN 28/30</v>
          </cell>
          <cell r="D1533">
            <v>5</v>
          </cell>
          <cell r="E1533" t="str">
            <v>ml</v>
          </cell>
        </row>
        <row r="1534">
          <cell r="B1534" t="str">
            <v>6-3-7</v>
          </cell>
          <cell r="C1534" t="str">
            <v>Fourreau TLST - DN 42/45</v>
          </cell>
          <cell r="D1534"/>
          <cell r="E1534" t="str">
            <v>ml</v>
          </cell>
        </row>
        <row r="1535">
          <cell r="B1535" t="str">
            <v>6-3-8</v>
          </cell>
          <cell r="C1535" t="str">
            <v>Fourreau rigide Lisse - Ø56/60</v>
          </cell>
          <cell r="D1535">
            <v>12</v>
          </cell>
          <cell r="E1535" t="str">
            <v>ml</v>
          </cell>
        </row>
        <row r="1536">
          <cell r="B1536"/>
          <cell r="C1536"/>
          <cell r="D1536"/>
          <cell r="E1536"/>
        </row>
        <row r="1537">
          <cell r="B1537" t="str">
            <v>6-4</v>
          </cell>
          <cell r="C1537" t="str">
            <v>CABLE DE DISTRIBUTION ET DE BRANCHEMENT SOUTERRAIN</v>
          </cell>
          <cell r="D1537"/>
          <cell r="E1537"/>
        </row>
        <row r="1538">
          <cell r="B1538"/>
          <cell r="C1538" t="str">
            <v>Mètre linéaire</v>
          </cell>
          <cell r="D1538"/>
          <cell r="E1538"/>
        </row>
        <row r="1539">
          <cell r="B1539"/>
          <cell r="C1539"/>
          <cell r="D1539"/>
          <cell r="E1539"/>
        </row>
        <row r="1540">
          <cell r="B1540"/>
          <cell r="C1540" t="str">
            <v>Ces prix rémunèrent au mètre linéaire la fourniture et la pose de câbles alu HTA et BTA en tranchées ou sous fourreaux conformément aux attentes du CCTP pour les équipements et organes le nécessitant.</v>
          </cell>
          <cell r="D1540"/>
          <cell r="E1540"/>
        </row>
        <row r="1541">
          <cell r="B1541"/>
          <cell r="C1541"/>
          <cell r="D1541"/>
          <cell r="E1541"/>
        </row>
        <row r="1542">
          <cell r="B1542" t="str">
            <v>6-4-1</v>
          </cell>
          <cell r="C1542" t="str">
            <v>Cablette cuivre nue 25 mm² - cicuit de terre équipotentielle</v>
          </cell>
          <cell r="D1542">
            <v>3</v>
          </cell>
          <cell r="E1542" t="str">
            <v>ml</v>
          </cell>
        </row>
        <row r="1543">
          <cell r="B1543" t="str">
            <v>6-4-2</v>
          </cell>
          <cell r="C1543" t="str">
            <v>câble 4 x 25mm²</v>
          </cell>
          <cell r="D1543">
            <v>10</v>
          </cell>
          <cell r="E1543" t="str">
            <v>ml</v>
          </cell>
        </row>
        <row r="1544">
          <cell r="B1544" t="str">
            <v>6-4-3</v>
          </cell>
          <cell r="C1544" t="str">
            <v>câble 4 x 35mm²</v>
          </cell>
          <cell r="D1544">
            <v>12</v>
          </cell>
          <cell r="E1544" t="str">
            <v>ml</v>
          </cell>
        </row>
        <row r="1545">
          <cell r="B1545"/>
          <cell r="C1545"/>
          <cell r="D1545"/>
          <cell r="E1545"/>
        </row>
        <row r="1546">
          <cell r="B1546" t="str">
            <v>6-5</v>
          </cell>
          <cell r="C1546" t="str">
            <v>COFFRET DE BRANCHEMENT TYPE S22</v>
          </cell>
          <cell r="D1546"/>
          <cell r="E1546" t="str">
            <v>Fft</v>
          </cell>
        </row>
        <row r="1547">
          <cell r="B1547"/>
          <cell r="C1547" t="str">
            <v>Le forfait</v>
          </cell>
          <cell r="D1547"/>
          <cell r="E1547"/>
        </row>
        <row r="1548">
          <cell r="B1548"/>
          <cell r="C1548"/>
          <cell r="D1548"/>
          <cell r="E1548"/>
        </row>
        <row r="1549">
          <cell r="B1549"/>
          <cell r="C1549" t="str">
            <v>Ce prix rémunère au forfait la fourniture et la pose de coffret type S 22 d’électricité conforme aux spécifications techniques ENEDIS avec son socle et selon les préconisations du CCTP.</v>
          </cell>
          <cell r="D1549"/>
          <cell r="E1549"/>
        </row>
        <row r="1550">
          <cell r="B1550"/>
          <cell r="C1550" t="str">
            <v>Il comprend :</v>
          </cell>
          <cell r="D1550"/>
          <cell r="E1550"/>
        </row>
        <row r="1551">
          <cell r="B1551"/>
          <cell r="C1551" t="str">
            <v>- la fourniture du coffret et socle,</v>
          </cell>
          <cell r="D1551"/>
          <cell r="E1551"/>
        </row>
        <row r="1552">
          <cell r="B1552"/>
          <cell r="C1552" t="str">
            <v xml:space="preserve"> - l'ensemble des sujétions nécessaires au scellement du socle et coffret ou du coffret dans un mur,</v>
          </cell>
          <cell r="D1552"/>
          <cell r="E1552"/>
        </row>
        <row r="1553">
          <cell r="B1553"/>
          <cell r="C1553" t="str">
            <v>- toutes sujétions de réalisation.</v>
          </cell>
          <cell r="D1553"/>
          <cell r="E1553"/>
        </row>
        <row r="1554">
          <cell r="B1554"/>
          <cell r="C1554"/>
          <cell r="D1554"/>
          <cell r="E1554"/>
        </row>
        <row r="1555">
          <cell r="B1555" t="str">
            <v>6-6</v>
          </cell>
          <cell r="C1555" t="str">
            <v>COFFRET DE BRANCHEMENT REMBT300</v>
          </cell>
          <cell r="D1555">
            <v>500</v>
          </cell>
          <cell r="E1555" t="str">
            <v>Fft</v>
          </cell>
        </row>
        <row r="1556">
          <cell r="B1556"/>
          <cell r="C1556" t="str">
            <v>Le forfait</v>
          </cell>
          <cell r="D1556"/>
          <cell r="E1556"/>
        </row>
        <row r="1557">
          <cell r="B1557"/>
          <cell r="C1557"/>
          <cell r="D1557"/>
          <cell r="E1557"/>
        </row>
        <row r="1558">
          <cell r="B1558"/>
          <cell r="C1558" t="str">
            <v>Ce prix rémunère au forfait la fourniture et la pose de coffret type REMBT300 d’électricité conforme aux spécifications techniques ENEDIS avec son socle et selon les préconisations du CCTP.</v>
          </cell>
          <cell r="D1558"/>
          <cell r="E1558"/>
        </row>
        <row r="1559">
          <cell r="B1559"/>
          <cell r="C1559" t="str">
            <v>Il comprend :</v>
          </cell>
          <cell r="D1559"/>
          <cell r="E1559"/>
        </row>
        <row r="1560">
          <cell r="B1560"/>
          <cell r="C1560" t="str">
            <v>- la fourniture du coffret et socle,</v>
          </cell>
          <cell r="D1560"/>
          <cell r="E1560"/>
        </row>
        <row r="1561">
          <cell r="B1561"/>
          <cell r="C1561" t="str">
            <v xml:space="preserve"> - l'ensemble des sujétions nécessaires au scellement du socle et coffret ou du coffret dans un mur,</v>
          </cell>
          <cell r="D1561"/>
          <cell r="E1561"/>
        </row>
        <row r="1562">
          <cell r="B1562"/>
          <cell r="C1562" t="str">
            <v>- toutes sujétions de réalisation.</v>
          </cell>
          <cell r="D1562"/>
          <cell r="E1562"/>
        </row>
        <row r="1563">
          <cell r="B1563"/>
          <cell r="C1563"/>
          <cell r="D1563"/>
          <cell r="E1563"/>
        </row>
        <row r="1564">
          <cell r="B1564"/>
          <cell r="C1564" t="str">
            <v xml:space="preserve">FOURNITURE ET MISE EN ŒUVRE DE CABLE U1000 R0 2V </v>
          </cell>
          <cell r="D1564">
            <v>7</v>
          </cell>
          <cell r="E1564" t="str">
            <v>ml</v>
          </cell>
        </row>
        <row r="1565">
          <cell r="B1565"/>
          <cell r="C1565" t="str">
            <v>Mètre linéaire</v>
          </cell>
          <cell r="D1565"/>
          <cell r="E1565"/>
        </row>
        <row r="1566">
          <cell r="B1566"/>
          <cell r="C1566"/>
          <cell r="D1566"/>
          <cell r="E1566"/>
        </row>
        <row r="1567">
          <cell r="B1567"/>
          <cell r="C1567" t="str">
            <v>Ce prix rémunère au mètre linéaire, la fourniture et la pose sous fourreaux de câbles de section nominale de 10mm² à 25mm² afin d’assurer la liaison entre l’armoire de commande et les différents candélabres, ainsi que le raccordement au réseau existant, selon les conditions d'utilisation de la norme NF C 15-100.</v>
          </cell>
          <cell r="D1567"/>
          <cell r="E1567"/>
        </row>
        <row r="1568">
          <cell r="B1568"/>
          <cell r="C1568" t="str">
            <v>Ce câble devra avoir une âme en cuivre ou en aluminium une enveloppe isolante en polyéthylène réticulé et une gaine extérieure en PVC.</v>
          </cell>
          <cell r="D1568"/>
          <cell r="E1568"/>
        </row>
        <row r="1569">
          <cell r="B1569"/>
          <cell r="C1569"/>
          <cell r="D1569"/>
          <cell r="E1569"/>
        </row>
        <row r="1570">
          <cell r="B1570" t="str">
            <v>6-7</v>
          </cell>
          <cell r="C1570" t="str">
            <v>CONFECTION DE PRISE DE TERRE SUIVANT NORME C17-200</v>
          </cell>
          <cell r="D1570">
            <v>45</v>
          </cell>
          <cell r="E1570" t="str">
            <v>u</v>
          </cell>
        </row>
        <row r="1571">
          <cell r="B1571"/>
          <cell r="C1571" t="str">
            <v>Unité</v>
          </cell>
          <cell r="D1571"/>
          <cell r="E1571"/>
        </row>
        <row r="1572">
          <cell r="B1572"/>
          <cell r="C1572"/>
          <cell r="D1572"/>
          <cell r="E1572"/>
        </row>
        <row r="1573">
          <cell r="B1573"/>
          <cell r="C1573" t="str">
            <v>Ce poste comprend la fourniture et la confection de prises de terre.</v>
          </cell>
          <cell r="D1573"/>
          <cell r="E1573"/>
        </row>
        <row r="1574">
          <cell r="B1574"/>
          <cell r="C1574" t="str">
            <v>La mise à la terre doit être conforme à la norme NF C 17-200.</v>
          </cell>
          <cell r="D1574"/>
          <cell r="E1574"/>
        </row>
        <row r="1575">
          <cell r="B1575"/>
          <cell r="C1575" t="str">
            <v>Chaque candélabre sera mis à la terre par des prises de terre.</v>
          </cell>
          <cell r="D1575"/>
          <cell r="E1575"/>
        </row>
        <row r="1576">
          <cell r="B1576"/>
          <cell r="C1576" t="str">
            <v xml:space="preserve">La mise à la terre de chacun des candélabres sera assurée obligatoirement par dérivation brasée de même nature et de même section (procédé aluminothermique conseillé). </v>
          </cell>
          <cell r="D1576"/>
          <cell r="E1576"/>
        </row>
        <row r="1577">
          <cell r="B1577"/>
          <cell r="C1577"/>
          <cell r="D1577"/>
          <cell r="E1577"/>
        </row>
        <row r="1578">
          <cell r="B1578" t="str">
            <v>6-8</v>
          </cell>
          <cell r="C1578" t="str">
            <v>FOURNITURE ET POSE ENSEMBLE ECLAIRAGE MAT &amp; LANTERNE</v>
          </cell>
          <cell r="D1578"/>
          <cell r="E1578"/>
        </row>
        <row r="1579">
          <cell r="B1579"/>
          <cell r="C1579" t="str">
            <v>Unité</v>
          </cell>
          <cell r="D1579"/>
          <cell r="E1579"/>
        </row>
        <row r="1580">
          <cell r="B1580"/>
          <cell r="C1580"/>
          <cell r="D1580"/>
          <cell r="E1580"/>
        </row>
        <row r="1581">
          <cell r="B1581"/>
          <cell r="C1581" t="str">
            <v>Fourniture et pose d'ensemble d'eclairage comprenant , mat acier galvanisé hauteur définie à soumettre avec précision selon étude d'éclairement fournie par l'entreprise et niveau d'éclairement demandé au marché, cylindroconique, à simple ou double crosse, equipé de lanternes IP 66, bloc optique et corps en fonte d'aluminium  injecté. Corps, capot et bride de fixation : fonte d’aluminium, finition peinture poudrée RAL à la demande selon exigence du maître d'ouvrage, avec réflecteur en aluminium anodisé, vis et clips de verrouillage en acier inoxydable, verre plat trempé et presse étoupe pour les câbles.</v>
          </cell>
          <cell r="D1581"/>
          <cell r="E1581"/>
        </row>
        <row r="1582">
          <cell r="B1582"/>
          <cell r="C1582" t="str">
            <v>Les lanternes devront être prêtes au fonctionnement avec la fourniture et pose à l'intérieur, de leds, offrant une grande résistance aux chocs et aux vibrations.</v>
          </cell>
          <cell r="D1582"/>
          <cell r="E1582"/>
        </row>
        <row r="1583">
          <cell r="B1583"/>
          <cell r="C1583" t="str">
            <v xml:space="preserve">Le système d'éclairage autonome est un système équipé d'un panneau photovoltaïque et de l'ensemble des équipements qui assurent le stockage de l'énergie à restituer lors de son usage. </v>
          </cell>
          <cell r="D1583"/>
          <cell r="E1583"/>
        </row>
        <row r="1584">
          <cell r="B1584"/>
          <cell r="C1584" t="str">
            <v xml:space="preserve">Le système intègre l'armoire de commande et un interrupteur de fonctionnement tout ou rien pour l'allumage et devra faire l'objet d'une attestation de conformité de l'installation d'un consuel. </v>
          </cell>
          <cell r="D1584"/>
          <cell r="E1584"/>
        </row>
        <row r="1585">
          <cell r="B1585"/>
          <cell r="C1585"/>
          <cell r="D1585"/>
          <cell r="E1585"/>
        </row>
        <row r="1586">
          <cell r="B1586" t="str">
            <v>6-8-1</v>
          </cell>
          <cell r="C1586" t="str">
            <v>Simple crosse pour une lanterne - Ht = X m</v>
          </cell>
          <cell r="D1586">
            <v>2700</v>
          </cell>
          <cell r="E1586" t="str">
            <v>u</v>
          </cell>
        </row>
        <row r="1587">
          <cell r="B1587" t="str">
            <v>6-8-2</v>
          </cell>
          <cell r="C1587" t="str">
            <v xml:space="preserve">Double crosse pour deux lanternes - Ht = X m </v>
          </cell>
          <cell r="D1587">
            <v>3200</v>
          </cell>
          <cell r="E1587" t="str">
            <v>u</v>
          </cell>
        </row>
        <row r="1588">
          <cell r="B1588" t="str">
            <v>6-8-3</v>
          </cell>
          <cell r="C1588" t="str">
            <v>Autonome à Simple crosse pour une lanterne - Ht = 5 m</v>
          </cell>
          <cell r="D1588">
            <v>5000</v>
          </cell>
          <cell r="E1588" t="str">
            <v>u</v>
          </cell>
        </row>
        <row r="1589">
          <cell r="B1589"/>
          <cell r="C1589"/>
          <cell r="D1589"/>
          <cell r="E1589"/>
        </row>
        <row r="1590">
          <cell r="B1590" t="str">
            <v>6-9</v>
          </cell>
          <cell r="C1590" t="str">
            <v>FOURNITURE ET MISE EN ŒUVRE PLATINE</v>
          </cell>
          <cell r="D1590">
            <v>75</v>
          </cell>
          <cell r="E1590" t="str">
            <v>u</v>
          </cell>
        </row>
        <row r="1591">
          <cell r="B1591"/>
          <cell r="C1591" t="str">
            <v>Unité</v>
          </cell>
          <cell r="D1591"/>
          <cell r="E1591"/>
        </row>
        <row r="1592">
          <cell r="B1592"/>
          <cell r="C1592"/>
          <cell r="D1592"/>
          <cell r="E1592"/>
        </row>
        <row r="1593">
          <cell r="B1593"/>
          <cell r="C1593" t="str">
            <v>Fourniture et mise en œuvre de platine pied de mât et coffret extérieur équipé d'un coupe circuit bipolaire pour HPC, pour une source de 150 W SHP.</v>
          </cell>
          <cell r="D1593"/>
          <cell r="E1593"/>
        </row>
        <row r="1594">
          <cell r="B1594"/>
          <cell r="C1594" t="str">
            <v xml:space="preserve">Cette platine doit comprendre un ballast vissé avec des vis imperdable par l'avant, un amorceur électronique, un écrêteur, un condensateur shunté par une résistance. </v>
          </cell>
          <cell r="D1594"/>
          <cell r="E1594"/>
        </row>
        <row r="1595">
          <cell r="B1595"/>
          <cell r="C1595"/>
          <cell r="D1595"/>
          <cell r="E1595"/>
        </row>
        <row r="1596">
          <cell r="B1596" t="str">
            <v>6-10</v>
          </cell>
          <cell r="C1596" t="str">
            <v>CONFECTION ET REALISATION MASSIFS COULES EN PLACE OU PREFABRIQUE</v>
          </cell>
          <cell r="D1596">
            <v>450</v>
          </cell>
          <cell r="E1596" t="str">
            <v>u</v>
          </cell>
        </row>
        <row r="1597">
          <cell r="B1597"/>
          <cell r="C1597" t="str">
            <v>Unité</v>
          </cell>
          <cell r="D1597"/>
          <cell r="E1597"/>
        </row>
        <row r="1598">
          <cell r="B1598"/>
          <cell r="C1598"/>
          <cell r="D1598"/>
          <cell r="E1598"/>
        </row>
        <row r="1599">
          <cell r="B1599"/>
          <cell r="C1599" t="str">
            <v>Confection et réalisation de massif beton coulé et feraillé comprenant cage a nid d'abeille et tiges d'ancrages dimensionnées  avec beton type C30/35 agrée pour mat de 8 à 12 mètres.</v>
          </cell>
          <cell r="D1599"/>
          <cell r="E1599"/>
        </row>
        <row r="1600">
          <cell r="B1600"/>
          <cell r="C1600" t="str">
            <v xml:space="preserve">Ce prix comprend également : </v>
          </cell>
          <cell r="D1600"/>
          <cell r="E1600"/>
        </row>
        <row r="1601">
          <cell r="B1601"/>
          <cell r="C1601" t="str">
            <v xml:space="preserve"> - les terrassements nécessaires à la réalisation des massifs de fondations, y compris chargement, transport et évacuation des déblais à la décharge de l’entrepreneur,</v>
          </cell>
          <cell r="D1601"/>
          <cell r="E1601"/>
        </row>
        <row r="1602">
          <cell r="B1602"/>
          <cell r="C1602" t="str">
            <v xml:space="preserve"> - la fourniture et la mise en place des massifs selon le spréconisations sus mentionnées.</v>
          </cell>
          <cell r="D1602"/>
          <cell r="E1602"/>
        </row>
        <row r="1603">
          <cell r="B1603"/>
          <cell r="C1603"/>
          <cell r="D1603"/>
          <cell r="E1603"/>
        </row>
        <row r="1604">
          <cell r="B1604" t="str">
            <v>6-11</v>
          </cell>
          <cell r="C1604" t="str">
            <v>FOURNITURE ET MISE EN ŒUVRE D'ARMOIRE DE COMMANDE D'ECLAIRAGE</v>
          </cell>
          <cell r="D1604">
            <v>1600</v>
          </cell>
          <cell r="E1604" t="str">
            <v>u</v>
          </cell>
        </row>
        <row r="1605">
          <cell r="B1605"/>
          <cell r="C1605" t="str">
            <v>Unité</v>
          </cell>
          <cell r="D1605"/>
          <cell r="E1605"/>
        </row>
        <row r="1606">
          <cell r="B1606"/>
          <cell r="C1606"/>
          <cell r="D1606"/>
          <cell r="E1606"/>
        </row>
        <row r="1607">
          <cell r="B1607"/>
          <cell r="C1607" t="str">
            <v xml:space="preserve">Fourniture et mise en œuvre d'armoire de commande d'éclairage, comprenant  cellules, disjoncteur général differentiel, contacteur, disjoncteur divisionnaire, protection bobine,  sectionneur,  borniers d'arrivées. Montée dans une armoire type polyester double porte, anti tag, fermeture à clé, avec ventilation incorporée et fixée sur mur ou sur pied métallique scellé dans un massif en béton. </v>
          </cell>
          <cell r="D1607"/>
          <cell r="E1607"/>
        </row>
        <row r="1608">
          <cell r="B1608"/>
          <cell r="C1608" t="str">
            <v>Le schéma éléctrique devra être fourni sous enveloppe plastique dans le DOE.</v>
          </cell>
          <cell r="D1608"/>
          <cell r="E1608"/>
        </row>
        <row r="1609">
          <cell r="B1609"/>
          <cell r="C1609"/>
          <cell r="D1609"/>
          <cell r="E1609"/>
        </row>
        <row r="1610">
          <cell r="B1610" t="str">
            <v>6-12</v>
          </cell>
          <cell r="C1610" t="str">
            <v>CHAMBRE DE TIRAGE RESEAU TELECOM</v>
          </cell>
          <cell r="D1610"/>
          <cell r="E1610"/>
        </row>
        <row r="1611">
          <cell r="B1611"/>
          <cell r="C1611" t="str">
            <v>L'unité</v>
          </cell>
          <cell r="D1611"/>
          <cell r="E1611"/>
        </row>
        <row r="1612">
          <cell r="B1612"/>
          <cell r="C1612"/>
          <cell r="D1612"/>
          <cell r="E1612"/>
        </row>
        <row r="1613">
          <cell r="B1613"/>
          <cell r="C1613" t="str">
            <v>Ce prix rémunère la fourniture et pose de chambre de télécommunication, y compris les terrassements complémentaires en terrain de toute nature, fourniture et mise en œuvre de ballast sur 20 cm sous la chambre, le système de couverture metallique 250 KN sous trottoir ou D400 KN sous circulation. Il s'applique pour les types de chambres suivants :</v>
          </cell>
          <cell r="D1613"/>
          <cell r="E1613"/>
        </row>
        <row r="1614">
          <cell r="B1614"/>
          <cell r="C1614"/>
          <cell r="D1614"/>
          <cell r="E1614"/>
        </row>
        <row r="1615">
          <cell r="B1615" t="str">
            <v>6-12-1</v>
          </cell>
          <cell r="C1615" t="str">
            <v>Chambre de tirage de type L1T - L1C</v>
          </cell>
          <cell r="D1615"/>
          <cell r="E1615" t="str">
            <v>u</v>
          </cell>
        </row>
        <row r="1616">
          <cell r="B1616" t="str">
            <v>6-12-2</v>
          </cell>
          <cell r="C1616" t="str">
            <v>Chambre de tirage de type L2T - L2C</v>
          </cell>
          <cell r="D1616">
            <v>400</v>
          </cell>
          <cell r="E1616" t="str">
            <v>u</v>
          </cell>
        </row>
        <row r="1617">
          <cell r="B1617" t="str">
            <v>6-12-3</v>
          </cell>
          <cell r="C1617" t="str">
            <v>Chambre de tirage de type L4T - L4C</v>
          </cell>
          <cell r="D1617">
            <v>470</v>
          </cell>
          <cell r="E1617" t="str">
            <v>u</v>
          </cell>
        </row>
        <row r="1618">
          <cell r="B1618" t="str">
            <v>6-12-4</v>
          </cell>
          <cell r="C1618" t="str">
            <v>Chambre de tirage de type L5T - L5C</v>
          </cell>
          <cell r="D1618">
            <v>520</v>
          </cell>
          <cell r="E1618" t="str">
            <v>u</v>
          </cell>
        </row>
        <row r="1619">
          <cell r="B1619"/>
          <cell r="C1619"/>
          <cell r="D1619"/>
          <cell r="E1619"/>
        </row>
        <row r="1620">
          <cell r="B1620" t="str">
            <v>6-13</v>
          </cell>
          <cell r="C1620" t="str">
            <v>CHAMBRE EcP ou EDF</v>
          </cell>
          <cell r="D1620"/>
          <cell r="E1620"/>
        </row>
        <row r="1621">
          <cell r="B1621"/>
          <cell r="C1621" t="str">
            <v>L'unité</v>
          </cell>
          <cell r="D1621"/>
          <cell r="E1621"/>
        </row>
        <row r="1622">
          <cell r="B1622"/>
          <cell r="C1622"/>
          <cell r="D1622"/>
          <cell r="E1622"/>
        </row>
        <row r="1623">
          <cell r="B1623"/>
          <cell r="C1623" t="str">
            <v>Ce prix rémunère à l'unité la fourniture et pose de chambre EcP, y compris les terrassements complémentaires en terrain de toute nature, fourniture et mise en œuvre de ballast sur 20 cm sous la chambre, le système de couverture metallique 250 KN sous trottoir ou D400 KN sous circulation.</v>
          </cell>
          <cell r="D1623"/>
          <cell r="E1623"/>
        </row>
        <row r="1624">
          <cell r="B1624"/>
          <cell r="C1624"/>
          <cell r="D1624"/>
          <cell r="E1624"/>
        </row>
        <row r="1625">
          <cell r="B1625" t="str">
            <v>6-13-1</v>
          </cell>
          <cell r="C1625" t="str">
            <v>Chambre carré 500x500</v>
          </cell>
          <cell r="D1625">
            <v>250</v>
          </cell>
          <cell r="E1625" t="str">
            <v>u</v>
          </cell>
        </row>
        <row r="1626">
          <cell r="B1626" t="str">
            <v>6-13-2</v>
          </cell>
          <cell r="C1626" t="str">
            <v>Chambre carré 600x600</v>
          </cell>
          <cell r="D1626">
            <v>400</v>
          </cell>
          <cell r="E1626" t="str">
            <v>u</v>
          </cell>
        </row>
        <row r="1627">
          <cell r="B1627" t="str">
            <v>6-13-3</v>
          </cell>
          <cell r="C1627" t="str">
            <v>Chambre carré 800x800</v>
          </cell>
          <cell r="D1627">
            <v>850</v>
          </cell>
          <cell r="E1627" t="str">
            <v>u</v>
          </cell>
        </row>
        <row r="1628">
          <cell r="B1628"/>
          <cell r="C1628"/>
          <cell r="D1628"/>
          <cell r="E1628"/>
        </row>
        <row r="1629">
          <cell r="B1629" t="str">
            <v>6-14</v>
          </cell>
          <cell r="C1629" t="str">
            <v xml:space="preserve">RACCORDEMENT AU RESEAU EXISTANT </v>
          </cell>
          <cell r="D1629">
            <v>750</v>
          </cell>
          <cell r="E1629" t="str">
            <v>u</v>
          </cell>
        </row>
        <row r="1630">
          <cell r="B1630"/>
          <cell r="C1630" t="str">
            <v>L'unité</v>
          </cell>
          <cell r="D1630"/>
          <cell r="E1630"/>
        </row>
        <row r="1631">
          <cell r="B1631"/>
          <cell r="C1631"/>
          <cell r="D1631"/>
          <cell r="E1631"/>
        </row>
        <row r="1632">
          <cell r="B1632"/>
          <cell r="C1632" t="str">
            <v>Ce prix comprend le raccordement de l'ensemble des fourreaux à l'armoire de commande du système et ou au TGBT y compris pénétration dans voile béton ou support.</v>
          </cell>
          <cell r="D1632"/>
          <cell r="E1632"/>
        </row>
        <row r="1633">
          <cell r="B1633"/>
          <cell r="C1633"/>
          <cell r="D1633"/>
          <cell r="E1633"/>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G"/>
      <sheetName val="BPU"/>
      <sheetName val="DQE_BASE"/>
      <sheetName val="BPU(NR)"/>
      <sheetName val="DQE_BASE(NR)"/>
      <sheetName val="Synthèse"/>
      <sheetName val="Construc-Prix"/>
      <sheetName val="DQE_BASE_V2-Toul"/>
    </sheetNames>
    <sheetDataSet>
      <sheetData sheetId="0"/>
      <sheetData sheetId="1">
        <row r="13">
          <cell r="B13" t="str">
            <v>1</v>
          </cell>
          <cell r="C13" t="str">
            <v>TRAVAUX DE PREPARATION - DOE</v>
          </cell>
        </row>
        <row r="15">
          <cell r="B15" t="str">
            <v>1-1</v>
          </cell>
          <cell r="C15" t="str">
            <v>INSTALLATION ET REPLIS DE CHANTIER</v>
          </cell>
        </row>
        <row r="16">
          <cell r="C16" t="str">
            <v>Forfait</v>
          </cell>
        </row>
        <row r="18">
          <cell r="C18" t="str">
            <v>Ce prix rémunère forfaitairement et conformément au CCTP :</v>
          </cell>
        </row>
        <row r="19">
          <cell r="C19" t="str">
            <v>- les frais d’installation du chantier qui comprennent les frais d’installation propres au personnel et au matériel de l’entreprise durant les travaux de création de la base vie : baraquement de chantier, ateliers, bureaux sanitaires  et toutes les dispositions, en vue d’assurer l’hygiène et la sécurité du chantier, conformément à la réglementation en vigueur,</v>
          </cell>
        </row>
        <row r="20">
          <cell r="C20" t="str">
            <v>- une astreinte 24h/24 et 7j/7 en cas de problématiques sur les réseaux ou les ouvrages liés aux travaux,</v>
          </cell>
        </row>
        <row r="21">
          <cell r="C21" t="str">
            <v>- les frais d’établissement et de mise à jour du SOPAQ, du SOGED et du PPSPS,</v>
          </cell>
        </row>
        <row r="22">
          <cell r="C22" t="str">
            <v>- la fourniture des matériaux, la construction, l’entretien et la démolition en fin de chantier des divers accès nécessaires à l’exécution des travaux y compris la remise en état,</v>
          </cell>
        </row>
        <row r="23">
          <cell r="C23" t="str">
            <v>- les frais de branchement, d’aménagement et de fonctionnement des réseaux divers propres au chantier (Eau Potable, Eaux Pluviales, Eaux Usées, Electricité...).</v>
          </cell>
        </row>
        <row r="24">
          <cell r="C24" t="str">
            <v>- les frais relatifs au fonctionnement des dispositifs de protection de l’environnement ; cela inclus les frais de mesures préventives contre une pollution accidentelle du site par des véhicules, des engins ou autre matériel de chantier conformément aux dispositons du CCTP.</v>
          </cell>
        </row>
        <row r="25">
          <cell r="C25" t="str">
            <v>- l’identification des points sensibles et critiques par constats d’huissier,</v>
          </cell>
        </row>
        <row r="26">
          <cell r="C26" t="str">
            <v>- l’établissement des plannings, la rédaction des méthodes d’exécutions, l’implantation,</v>
          </cell>
        </row>
        <row r="27">
          <cell r="C27" t="str">
            <v>- l’amenée de l’ensemble du matériel propre aux travaux objets du présent marché, ainsi que le repli de ce matériel en fin de chantier,</v>
          </cell>
        </row>
        <row r="28">
          <cell r="C28" t="str">
            <v>- la fourniture et pose d'un système d'un débourbeur de chantier avant sortie des camions et engins de la zone d'installation conformément au dispositions du CCTP,</v>
          </cell>
        </row>
        <row r="29">
          <cell r="C29" t="str">
            <v>- la fourniture et pose d'un portail de chantier tel que décrit dans le CCTP,</v>
          </cell>
        </row>
        <row r="30">
          <cell r="C30" t="str">
            <v>- l’enlèvement des installations, le repli du matériel et la remise en état des lieux et toutes les sujétions liées à la remise en état du site.</v>
          </cell>
        </row>
        <row r="31">
          <cell r="C31" t="str">
            <v>- les travaux de nettoyage du chantier en cours et en fin de travaux.</v>
          </cell>
        </row>
        <row r="32">
          <cell r="C32" t="str">
            <v>- les frais de laboratoire et de contrôles internes et externes liés aux travaux,</v>
          </cell>
        </row>
        <row r="33">
          <cell r="C33" t="str">
            <v>- les opérations concernant le piquetage général :</v>
          </cell>
        </row>
        <row r="34">
          <cell r="C34" t="str">
            <v xml:space="preserve">     • l'implantation en coordonnées et les frais de topographie inhérents au chantier,</v>
          </cell>
        </row>
        <row r="35">
          <cell r="C35" t="str">
            <v xml:space="preserve">     • les frais de piquetage de tous les réseaux existants secs ou humides et tout autre obstacle ; avec fourniture du PV,  </v>
          </cell>
        </row>
        <row r="36">
          <cell r="C36" t="str">
            <v xml:space="preserve">     • les frais occasionnés par les démarches à effectuer auprès des concessionnaires divers,</v>
          </cell>
        </row>
        <row r="37">
          <cell r="C37" t="str">
            <v xml:space="preserve">     • l'exécution d'un plan de pose,</v>
          </cell>
        </row>
        <row r="38">
          <cell r="C38" t="str">
            <v xml:space="preserve">     • le tirage des documents à remettre au maître d'œuvre,</v>
          </cell>
        </row>
        <row r="39">
          <cell r="C39" t="str">
            <v xml:space="preserve">     • la fourniture de main d'œuvre et outils (piquets, jalons, cordeaux, appareils divers...) nécessaires aux opérations d'implantation,</v>
          </cell>
        </row>
        <row r="40">
          <cell r="C40" t="str">
            <v xml:space="preserve">    • la conservation et déplacement éventuels des piquets,</v>
          </cell>
        </row>
        <row r="41">
          <cell r="C41" t="str">
            <v>- les frais de nettoyage du chantier en cours et en fin de travaux.</v>
          </cell>
        </row>
        <row r="42">
          <cell r="C42" t="str">
            <v>- l’ensemble des travaux, tâches et obligations décrites au C.C .T.P..</v>
          </cell>
        </row>
        <row r="44">
          <cell r="C44" t="str">
            <v>Ce prix sera rémunéré comme suit :</v>
          </cell>
        </row>
        <row r="45">
          <cell r="C45" t="str">
            <v xml:space="preserve">    • 60 % dès que les installations seront en place dans le cadre des  travaux,</v>
          </cell>
        </row>
        <row r="46">
          <cell r="C46" t="str">
            <v xml:space="preserve">    • 40 % dès que le repliement et le nettoyage complet du chantier sera effectué.</v>
          </cell>
        </row>
        <row r="48">
          <cell r="B48" t="str">
            <v>1-1-1</v>
          </cell>
          <cell r="C48" t="str">
            <v>Installation de chantier générale pour Aménagement de la base vie</v>
          </cell>
          <cell r="D48">
            <v>15000</v>
          </cell>
          <cell r="E48" t="str">
            <v>Fft</v>
          </cell>
        </row>
        <row r="49">
          <cell r="B49" t="str">
            <v>1-1-2</v>
          </cell>
          <cell r="C49" t="str">
            <v>Fourniture et mise en place de la clôture sous forme d'une palissade de chantier (bacs acier) - Laissée définitivement sur site</v>
          </cell>
          <cell r="D49">
            <v>60</v>
          </cell>
          <cell r="E49" t="str">
            <v>ml</v>
          </cell>
        </row>
        <row r="50">
          <cell r="B50" t="str">
            <v>1-1-3</v>
          </cell>
          <cell r="C50" t="str">
            <v>Founiture et mise en place d'un portail de chantier sécurisé de 8 m - Laissé définitivement sur site</v>
          </cell>
          <cell r="D50">
            <v>15000</v>
          </cell>
          <cell r="E50" t="str">
            <v>Fft</v>
          </cell>
        </row>
        <row r="51">
          <cell r="B51" t="str">
            <v>1-1-4</v>
          </cell>
          <cell r="C51" t="str">
            <v>Système de débourbeur et de décrottage des camions avant sortie sur le domaine public</v>
          </cell>
          <cell r="D51">
            <v>10000</v>
          </cell>
          <cell r="E51" t="str">
            <v>Fft</v>
          </cell>
        </row>
        <row r="52">
          <cell r="B52" t="str">
            <v>1-1-5</v>
          </cell>
          <cell r="C52" t="str">
            <v>Plus value amené et repli d'un atelier de concassage</v>
          </cell>
          <cell r="D52">
            <v>15000</v>
          </cell>
          <cell r="E52" t="str">
            <v>Fft</v>
          </cell>
        </row>
        <row r="53">
          <cell r="B53" t="str">
            <v>1-1-6</v>
          </cell>
          <cell r="C53" t="str">
            <v xml:space="preserve">Consignation des réseaux en accord avec le concessionnaire ; Télécoms, Electrique et Eau Potable. </v>
          </cell>
          <cell r="D53">
            <v>10000</v>
          </cell>
          <cell r="E53" t="str">
            <v>Fft</v>
          </cell>
        </row>
        <row r="55">
          <cell r="B55" t="str">
            <v>1-2</v>
          </cell>
          <cell r="C55" t="str">
            <v>DOSSIER D'EXECUTION</v>
          </cell>
          <cell r="D55">
            <v>2500</v>
          </cell>
          <cell r="E55" t="str">
            <v>Fft</v>
          </cell>
        </row>
        <row r="56">
          <cell r="C56" t="str">
            <v>Forfait</v>
          </cell>
        </row>
        <row r="58">
          <cell r="C58" t="str">
            <v>Ce prix rémunère, au forfait, la fourniture des documents d’agrément de l’ensemble des matériaux utilisés pour l’exécution du présent marché.</v>
          </cell>
        </row>
        <row r="59">
          <cell r="C59" t="str">
            <v xml:space="preserve"> Il comprend:</v>
          </cell>
        </row>
        <row r="60">
          <cell r="C60" t="str">
            <v>- la réalisation d'une Etude Géotechnique de niveau G3.</v>
          </cell>
        </row>
        <row r="61">
          <cell r="C61" t="str">
            <v>- la réalisation et la fourniture des plans d’exécution ainsi que leur reprise éventuelle.</v>
          </cell>
        </row>
        <row r="62">
          <cell r="C62" t="str">
            <v xml:space="preserve">- la reprise des documents d'agrément jusqu’à l’obtention du VISA « Vus Sans Observation » qui vaut "bon pour exécution". </v>
          </cell>
        </row>
        <row r="63">
          <cell r="C63" t="str">
            <v>- la fourniture de tout justificatif demandé par le maître d’œuvre jusqu'à la fin des travaux ; quel qu'il soit.</v>
          </cell>
        </row>
        <row r="64">
          <cell r="C64" t="str">
            <v>- l'établissement et la fourniture des plans d'exécution (plans et profils en long et en travers, coupes diverses, plans de coffrage et de ferraillage...) à une échelle adaptée sur support papier et informatique compatible avec le format utilisé par le Maître d'Oeuvre,</v>
          </cell>
        </row>
        <row r="65">
          <cell r="C65" t="str">
            <v>- l'établissement des notes de calcul,</v>
          </cell>
        </row>
        <row r="66">
          <cell r="C66" t="str">
            <v>- les frais de rédaction des méthodes d’éxécutions.</v>
          </cell>
        </row>
        <row r="67">
          <cell r="C67" t="str">
            <v>- l’ensemble des travaux, tâches et obligations décrites au C.C .T.P..</v>
          </cell>
        </row>
        <row r="69">
          <cell r="C69" t="str">
            <v>Le paiement se décompose de la façon suivante :</v>
          </cell>
        </row>
        <row r="70">
          <cell r="C70" t="str">
            <v>60% à la fourniture de tous les documents demandés,</v>
          </cell>
        </row>
        <row r="71">
          <cell r="C71" t="str">
            <v>40 % après obtention du VISA définitif sans réserve du maître d'oeuvre sur la totalité des documents visés.</v>
          </cell>
        </row>
        <row r="73">
          <cell r="B73" t="str">
            <v>1-3</v>
          </cell>
          <cell r="C73" t="str">
            <v>SIGNALISATION ET SECURISATION DE CHANTIER Y COMPRIS PANNEAU DE CHANTIER ET DOSSIER D'EXPLOITATION</v>
          </cell>
          <cell r="D73">
            <v>5000</v>
          </cell>
          <cell r="E73" t="str">
            <v>Fft</v>
          </cell>
        </row>
        <row r="74">
          <cell r="C74" t="str">
            <v>Forfait</v>
          </cell>
        </row>
        <row r="76">
          <cell r="C76" t="str">
            <v>Ce prix rémunère la fourniture et la mise en place de la signalisation de chantier conforme à la réglementation en vigueur pour la réalisation des travaux sur un lieu interdit au public, il comprend notamment :</v>
          </cell>
        </row>
        <row r="77">
          <cell r="C77" t="str">
            <v>- l’établissement du plan de signalisation pour agrément,</v>
          </cell>
        </row>
        <row r="78">
          <cell r="C78" t="str">
            <v>- les demandes de permissions de voirie auprès des diverses administrations et gestionnaires des voies concernées,</v>
          </cell>
        </row>
        <row r="79">
          <cell r="C79" t="str">
            <v>- la fourniture et la pose de la signalisation de chantier, ainsi que le barriérage ou autre système permettant de sécuriser le passage des piétons et des véhicules et de clôturer dans son intégralité le chantier,</v>
          </cell>
        </row>
        <row r="80">
          <cell r="C80" t="str">
            <v>- le maintien des accès à pied aux riverains durant toute la durée des travaux,</v>
          </cell>
        </row>
        <row r="81">
          <cell r="C81" t="str">
            <v>- la signalisation d’itinéraire de déviation et sa maintenance 24h/24 et 7j/7 si nécessaire,</v>
          </cell>
        </row>
        <row r="82">
          <cell r="C82" t="str">
            <v>- la réalisation de déviation provisoire sur place y compris fourniture et mise en œuvre de matériaux (G.N.T. ou d’enduit superficiel),</v>
          </cell>
        </row>
        <row r="83">
          <cell r="C83" t="str">
            <v>- la nomination du personnel d’astreinte pendant les périodes d'inactivité du chantier,</v>
          </cell>
        </row>
        <row r="84">
          <cell r="C84" t="str">
            <v>- le repli de la signalisation en fin de travaux,</v>
          </cell>
        </row>
        <row r="85">
          <cell r="C85" t="str">
            <v xml:space="preserve">- la mise en place d’une pré-signalisation à l'approche du chantier, </v>
          </cell>
        </row>
        <row r="86">
          <cell r="C86" t="str">
            <v xml:space="preserve">- la signalisation tricolore temporaire d'alternat ou de régulation du trafic comprenant la pré-signalisation, les feux tricolore y compris coffret et câbles de liaison si nécessaire et 24h/24 si le maître d'ouvrage en fait la demande, </v>
          </cell>
        </row>
        <row r="87">
          <cell r="C87" t="str">
            <v>- la dépose de tout panneau existant et leur évacuation,</v>
          </cell>
        </row>
        <row r="88">
          <cell r="C88" t="str">
            <v>- la fourniture et la pose à proximité du chantier de 2 panneaux d’information aux dimensions 3 m x 2 m suivant maquette du maître d'ouvrage et dont le texte sera soumis à l'agrément du maître d'ouvrage et du maître d'oeuvre, y compris le portique avec massifs de fondation en béton dosé à 250kg/m3, l'haubanage, l’évacuation des déblais, la dépose en fin de chantier, la remise en état du site d'implantation.</v>
          </cell>
        </row>
        <row r="90">
          <cell r="B90" t="str">
            <v>1-4</v>
          </cell>
          <cell r="C90" t="str">
            <v>SIGNALISATION TRICOLORE TEMPORAIRE D'ALTERNAT OU DE REGULATION DU TRAFIC</v>
          </cell>
          <cell r="D90">
            <v>120</v>
          </cell>
          <cell r="E90" t="str">
            <v>j</v>
          </cell>
        </row>
        <row r="91">
          <cell r="C91" t="str">
            <v>A la journée</v>
          </cell>
        </row>
        <row r="93">
          <cell r="C93" t="str">
            <v>Ce prix rémunère à la journée, 24h / 24, la mise en place d’une signalisation tricolore temporaire d’alternant ou de régulation manuelle du trafic routier.</v>
          </cell>
        </row>
        <row r="94">
          <cell r="C94" t="str">
            <v>Il comprend :</v>
          </cell>
        </row>
        <row r="95">
          <cell r="C95" t="str">
            <v xml:space="preserve">- la mise en place d’une pré-signalisation à 50 mètres, </v>
          </cell>
        </row>
        <row r="96">
          <cell r="C96" t="str">
            <v xml:space="preserve">- la mise en place d’une armoire multiphase, de feux tricolores homologués, de câbles de liaison, </v>
          </cell>
        </row>
        <row r="97">
          <cell r="C97" t="str">
            <v>- le raccordement sur le réseau électrique y compris les frais d’alimentation de compteur E.r.D.F. ou en mode autonome.</v>
          </cell>
        </row>
        <row r="98">
          <cell r="C98" t="str">
            <v>Le prix tient compte de tous les aléas et sujétions, il s’applique à la journée.</v>
          </cell>
        </row>
        <row r="100">
          <cell r="B100" t="str">
            <v>1-5</v>
          </cell>
          <cell r="C100" t="str">
            <v>SONDAGES POUR RECHERCHE DE RESEAUX</v>
          </cell>
        </row>
        <row r="101">
          <cell r="C101" t="str">
            <v>Forfait</v>
          </cell>
        </row>
        <row r="103">
          <cell r="C103" t="str">
            <v>Ce prix rémunère forfaitairement :</v>
          </cell>
        </row>
        <row r="104">
          <cell r="C104" t="str">
            <v>- les terrassements pour recherche et dégagement de réseaux existants de toutes nature (canalisations, câbles…),</v>
          </cell>
        </row>
        <row r="105">
          <cell r="C105" t="str">
            <v>- les sujétions de détournement des eaux de toute nature pouvant être rencontrées,</v>
          </cell>
        </row>
        <row r="106">
          <cell r="C106" t="str">
            <v>- l'enlèvement et le transport en décharge des déblais, tous frais compris,</v>
          </cell>
        </row>
        <row r="107">
          <cell r="C107" t="str">
            <v>- l'identification,</v>
          </cell>
        </row>
        <row r="108">
          <cell r="C108" t="str">
            <v>- le repérage en X,Y et Z et le report sur les plans d'exécution et de récolement,</v>
          </cell>
        </row>
        <row r="109">
          <cell r="C109" t="str">
            <v>- la fourniture, la mise en oeuvre et l'entretien des remblais permettant la circulation des véhicules et piétons ainsi que le libre écoulement des eaux,  jusqu'à l'exécution des terrassements définitifs, la remise en état des lieux,</v>
          </cell>
        </row>
        <row r="110">
          <cell r="C110" t="str">
            <v xml:space="preserve">- la remise en état complète de la fouille avec les remblais et la finition avec le revêtement de surface. </v>
          </cell>
        </row>
        <row r="111">
          <cell r="C111" t="str">
            <v>Il comprend les plus values pour travail manuel et terrassement au BRH si nécessaire.</v>
          </cell>
        </row>
        <row r="112">
          <cell r="C112" t="str">
            <v>Il tient compte de tous les aléas et sujétions.</v>
          </cell>
        </row>
        <row r="114">
          <cell r="B114" t="str">
            <v>1-5-1</v>
          </cell>
          <cell r="C114" t="str">
            <v>1 à 5 Sondages</v>
          </cell>
          <cell r="D114">
            <v>5000</v>
          </cell>
          <cell r="E114" t="str">
            <v>Fft</v>
          </cell>
        </row>
        <row r="115">
          <cell r="B115" t="str">
            <v>1-5-2</v>
          </cell>
          <cell r="C115" t="str">
            <v>5 à 10 Sondages</v>
          </cell>
          <cell r="D115">
            <v>9500</v>
          </cell>
          <cell r="E115" t="str">
            <v>Fft</v>
          </cell>
        </row>
        <row r="116">
          <cell r="B116" t="str">
            <v>1-5-3</v>
          </cell>
          <cell r="C116" t="str">
            <v>10 à 15 Sondages</v>
          </cell>
          <cell r="D116">
            <v>15000</v>
          </cell>
          <cell r="E116" t="str">
            <v>Fft</v>
          </cell>
        </row>
        <row r="118">
          <cell r="B118" t="str">
            <v>1-6</v>
          </cell>
          <cell r="C118" t="str">
            <v>DEPOSE REPOSE TOUT PANNEAU</v>
          </cell>
          <cell r="D118">
            <v>450</v>
          </cell>
          <cell r="E118" t="str">
            <v>u</v>
          </cell>
        </row>
        <row r="119">
          <cell r="C119" t="str">
            <v>L'unité</v>
          </cell>
        </row>
        <row r="122">
          <cell r="C122" t="str">
            <v>Ce prix rémunére à l'unité la dépose et la repose (ou le remplacement à l'identique) de panneaux de signalisation réglementaires (et de leur support et massif), et/ou tout autre panneau y compris publicitaire sur l'emprise de la tranchée ou des travaux et pour  les installations de chantier , il comprend :</v>
          </cell>
        </row>
        <row r="123">
          <cell r="C123" t="str">
            <v xml:space="preserve"> - La démontage soigné, la dépose des éléments existant, </v>
          </cell>
        </row>
        <row r="124">
          <cell r="C124" t="str">
            <v xml:space="preserve"> - Le chargement, le transport et le stockage dans un lieu déterminé par le Maître d'Ouvrage,</v>
          </cell>
        </row>
        <row r="125">
          <cell r="C125" t="str">
            <v xml:space="preserve"> - La reprise sur le lieu de stockage et le transport sur le chantier,</v>
          </cell>
        </row>
        <row r="126">
          <cell r="C126" t="str">
            <v xml:space="preserve"> - La fourniture et la pose de nouveaux panneaux y compris support,</v>
          </cell>
        </row>
        <row r="127">
          <cell r="C127" t="str">
            <v xml:space="preserve"> - La fourniture et mise en oeuvre du béton de fondations pour support,</v>
          </cell>
        </row>
        <row r="128">
          <cell r="C128" t="str">
            <v xml:space="preserve"> - le montage ou la pose et la fixation des éléments,</v>
          </cell>
        </row>
        <row r="129">
          <cell r="C129" t="str">
            <v xml:space="preserve"> - le nettoyage après travaux,</v>
          </cell>
        </row>
        <row r="130">
          <cell r="C130" t="str">
            <v>Il tient compte de tous les aléas et sujétions.</v>
          </cell>
        </row>
        <row r="132">
          <cell r="B132" t="str">
            <v>1-7</v>
          </cell>
          <cell r="C132" t="str">
            <v>REMISE EN ETAT VOIE D'ACCES CHANTIER</v>
          </cell>
          <cell r="D132">
            <v>5000</v>
          </cell>
          <cell r="E132" t="str">
            <v>Fft</v>
          </cell>
        </row>
        <row r="133">
          <cell r="C133" t="str">
            <v>Forfait</v>
          </cell>
        </row>
        <row r="135">
          <cell r="C135" t="str">
            <v>Ce prix rémunére la remise en état des lieux, de la voie empruntée et de ses abords sur constatation du maître d'oeuvre ou du maître d'ouvrage comparativement avec l'état des lieux initial et inscrit de maière exhaustive sur le constat d'huissier pratiqué par l'entreprise. Il comprend l'ensemble des obkigations et travaux de remise en état inclus au CCTP, ainsi que :</v>
          </cell>
        </row>
        <row r="136">
          <cell r="C136" t="str">
            <v xml:space="preserve"> - tous les frais de mise à dispostion du matériel, </v>
          </cell>
        </row>
        <row r="137">
          <cell r="C137" t="str">
            <v xml:space="preserve"> - le chargement, le transport et la mise en dépôt en décharge agréée par le Maître d'Ouvrage,</v>
          </cell>
        </row>
        <row r="138">
          <cell r="C138" t="str">
            <v xml:space="preserve"> - la fourniture des bons pour rémunération,</v>
          </cell>
        </row>
        <row r="139">
          <cell r="C139" t="str">
            <v>- la remise en état de la voirie en fin de chantier,</v>
          </cell>
        </row>
        <row r="140">
          <cell r="C140" t="str">
            <v xml:space="preserve">- Les remises en état sur tout le chantier de tous les espaces publics et privés quelque soit leur nature et identifiés comme ayant été dégradés durant les travaux. </v>
          </cell>
        </row>
        <row r="141">
          <cell r="C141" t="str">
            <v>Il tient compte de tous les aléas et sujétions.</v>
          </cell>
        </row>
        <row r="143">
          <cell r="B143" t="str">
            <v>1-8</v>
          </cell>
          <cell r="C143" t="str">
            <v>DEPOSE ET EVACUATION DE GLISSIERES DE SECURITE</v>
          </cell>
          <cell r="D143">
            <v>0</v>
          </cell>
          <cell r="E143" t="str">
            <v>ml</v>
          </cell>
        </row>
        <row r="144">
          <cell r="C144" t="str">
            <v>Le mètre linéaire</v>
          </cell>
        </row>
        <row r="146">
          <cell r="C146" t="str">
            <v xml:space="preserve">Ce prix rémunére, la dépose et l'évacuation en décharge agréée des glissières de sécurité métalliques y compris le retrait et l'évacuaiton des supports, ainsi que le béton de scellement de ces derniers. </v>
          </cell>
        </row>
        <row r="147">
          <cell r="C147" t="str">
            <v>Ce prix comprend également le remblais en GNT laissé par la fouille lors de l'enlèvement du béton.</v>
          </cell>
        </row>
        <row r="148">
          <cell r="C148" t="str">
            <v>Il tient compte de tous les aléas et sujétions.</v>
          </cell>
        </row>
        <row r="150">
          <cell r="B150" t="str">
            <v>1-9</v>
          </cell>
          <cell r="C150" t="str">
            <v>DOSSIER DES OUVRAGES EXECUTÉS - RÉCOLEMENT</v>
          </cell>
          <cell r="D150">
            <v>2500</v>
          </cell>
          <cell r="E150" t="str">
            <v>Fft</v>
          </cell>
        </row>
        <row r="151">
          <cell r="C151" t="str">
            <v>Forfait</v>
          </cell>
        </row>
        <row r="153">
          <cell r="C153" t="str">
            <v>Ce prix rémunère la confection et la Fourniture de plans de récolement au 1/200 réalisés par géomètre ou un Bureau d’Etudes topographiques, Rattaché aux système de Coordonnées français et au N.G.F. selon la charte graphique du maître d'ouvrage.</v>
          </cell>
        </row>
        <row r="154">
          <cell r="C154" t="str">
            <v>Il comprend également la complétude du Dossier des ouvrages exécutés conformement au CCAG et à l'appréciation du maître d'œuvre.</v>
          </cell>
        </row>
        <row r="155">
          <cell r="C155" t="str">
            <v>Il comprend :</v>
          </cell>
        </row>
        <row r="156">
          <cell r="C156" t="str">
            <v>- 3 exemplaires sur format papier.</v>
          </cell>
        </row>
        <row r="157">
          <cell r="C157" t="str">
            <v>- 2 exemplaires sur format numérique avec pour les fichiers de récolement des formats DXF ou DWG (Compatible avec la version du maître d'ouvrage et du maître d'œuvre).</v>
          </cell>
        </row>
        <row r="158">
          <cell r="C158" t="str">
            <v>Il tient compte des attentes du CCTP et de tous les aléas et sujétions, et ne sera rémunéré qu'à l'issue de la validation et de la fourniture complète du DOE.</v>
          </cell>
        </row>
        <row r="160">
          <cell r="B160" t="str">
            <v>1-10</v>
          </cell>
          <cell r="C160" t="str">
            <v>PREPARATION D'UNE OPERATION DE RETRAIT DE MATERIAUX AMIANTES</v>
          </cell>
        </row>
        <row r="162">
          <cell r="B162" t="str">
            <v>1-10-1</v>
          </cell>
          <cell r="C162" t="str">
            <v>Préparation administrative</v>
          </cell>
          <cell r="D162">
            <v>3000</v>
          </cell>
          <cell r="E162" t="str">
            <v>Fft</v>
          </cell>
        </row>
        <row r="163">
          <cell r="C163" t="str">
            <v>Forfait</v>
          </cell>
        </row>
        <row r="164">
          <cell r="C164" t="str">
            <v>Ce prix comprend :</v>
          </cell>
        </row>
        <row r="165">
          <cell r="C165" t="str">
            <v>- la définition de la procédure d'exécution,</v>
          </cell>
        </row>
        <row r="166">
          <cell r="C166" t="str">
            <v>- la réalisation des procédures préalables (plan de retrait,...)</v>
          </cell>
        </row>
        <row r="167">
          <cell r="C167" t="str">
            <v xml:space="preserve">- l'obtention des autorisations administratives, </v>
          </cell>
        </row>
        <row r="168">
          <cell r="C168" t="str">
            <v>- les réunions de préparation</v>
          </cell>
        </row>
        <row r="169">
          <cell r="C169" t="str">
            <v>Il tient compte de tous les aléas et sujétions</v>
          </cell>
        </row>
        <row r="171">
          <cell r="B171" t="str">
            <v>1-10-2</v>
          </cell>
          <cell r="C171" t="str">
            <v>Protocole de suivi d'une opération amiantées</v>
          </cell>
          <cell r="D171">
            <v>1000</v>
          </cell>
          <cell r="E171" t="str">
            <v>Sem</v>
          </cell>
        </row>
        <row r="172">
          <cell r="C172" t="str">
            <v>La semaine</v>
          </cell>
        </row>
        <row r="173">
          <cell r="C173" t="str">
            <v>Ce prix comprend :</v>
          </cell>
        </row>
        <row r="174">
          <cell r="C174" t="str">
            <v>- fourniture et mise en œuvre des équipements et installations,</v>
          </cell>
        </row>
        <row r="175">
          <cell r="C175" t="str">
            <v>- réalisation des prélèvements en tous points nécessaires au suivi des niveaux d'empoussièrement dans l'environnement avant et pendant les travaux ainsi qu'à la fin du chantier,</v>
          </cell>
        </row>
        <row r="176">
          <cell r="C176" t="str">
            <v>- réalisation des analyses correspondantes et diffusion des rapports au MO,</v>
          </cell>
        </row>
        <row r="177">
          <cell r="C177" t="str">
            <v>Il tient compte de tous les aléas et sujétions</v>
          </cell>
        </row>
        <row r="179">
          <cell r="B179" t="str">
            <v>2</v>
          </cell>
          <cell r="C179" t="str">
            <v>TRAVAUX DE TERRASSEMENTS &amp; DE DEMOLITIONS DIVERSES</v>
          </cell>
        </row>
        <row r="181">
          <cell r="B181" t="str">
            <v>2-1</v>
          </cell>
          <cell r="C181" t="str">
            <v>RABOTAGE DE CHAUSSEE</v>
          </cell>
          <cell r="D181">
            <v>9.5</v>
          </cell>
          <cell r="E181" t="str">
            <v>m²</v>
          </cell>
        </row>
        <row r="182">
          <cell r="C182" t="str">
            <v>Le mètre carré</v>
          </cell>
        </row>
        <row r="184">
          <cell r="C184" t="str">
            <v>Ce prix rémunère au mètre carré le rabotage mécanique de chaussée sur toute l'épaisseur des matériaux bitumineux, il comprend notamment le chargement et l'évacuation des produits du rabotage en décharge agréée, la protection des ouvrages de surface, le balayage soigné, la récupération intégrale des matériaux et la main d'œuvre</v>
          </cell>
        </row>
        <row r="185">
          <cell r="C185" t="str">
            <v>Cela comprend :</v>
          </cell>
        </row>
        <row r="186">
          <cell r="C186" t="str">
            <v>- une épaisseur de rabotage variant de 10 à 25 cm constituée d'enrobés EB10 et EB14,</v>
          </cell>
        </row>
        <row r="187">
          <cell r="C187" t="str">
            <v>- la réalisation des travaux par phases avec interruptions éventuelles,</v>
          </cell>
        </row>
        <row r="188">
          <cell r="C188" t="str">
            <v>- les sujétions d'utilisation des engins appropriés à cette tâche.</v>
          </cell>
        </row>
        <row r="189">
          <cell r="C189" t="str">
            <v>Il tient compte de tous les aléas et sujétions.</v>
          </cell>
        </row>
        <row r="191">
          <cell r="B191" t="str">
            <v>2-2</v>
          </cell>
          <cell r="C191" t="str">
            <v>DECOUPAGE DU REVETEMENT DE SURFACE</v>
          </cell>
          <cell r="D191">
            <v>4.5</v>
          </cell>
          <cell r="E191" t="str">
            <v>ml</v>
          </cell>
        </row>
        <row r="192">
          <cell r="C192" t="str">
            <v>Le mètre linéaire</v>
          </cell>
        </row>
        <row r="194">
          <cell r="C194" t="str">
            <v>Ce prix rémunère le ml de découpage du revêtement de surface et comprend :</v>
          </cell>
        </row>
        <row r="195">
          <cell r="C195" t="str">
            <v>- le traçage,</v>
          </cell>
        </row>
        <row r="196">
          <cell r="C196" t="str">
            <v>- le découpage à la scie sur toute l'épaisseur du revêtement,</v>
          </cell>
        </row>
        <row r="197">
          <cell r="C197" t="str">
            <v>- l'amenée, le repli du matériel, toutes fournitures nécessaires à cette prestation et toutes autres sujétions.</v>
          </cell>
        </row>
        <row r="198">
          <cell r="C198" t="str">
            <v xml:space="preserve">Ce prix est utilisé pour la découpe du revêtement après travaux de mise en place du(es) réseau(x) pour l'épaulement avant réfection de la tranchée avec le revêtement de surface ; donc à réaliser avant application des matériaux bitumineux. </v>
          </cell>
        </row>
        <row r="200">
          <cell r="B200" t="str">
            <v>2-3</v>
          </cell>
          <cell r="C200" t="str">
            <v>DECAISSEMENT Y COMPRIS DEMOLITION VOIRIE</v>
          </cell>
        </row>
        <row r="201">
          <cell r="C201" t="str">
            <v>Le mètre cube</v>
          </cell>
        </row>
        <row r="203">
          <cell r="C203" t="str">
            <v>Ce prix rémunère les travaux de déblais en fouille pour décaissement de chaussée et toute surface imperméabilisée (avec des matériaux à base de bitume ou de béton), trottoirs, ..., en fond de fouille sans foisonnement y compris extraction de bloc rocheux avec utilisation ponctuelle du BRH (à l'apréciation du maître d'oeuvre) et dans l'encombrement des réseaux affleurants (tampons, bouches à clé...).</v>
          </cell>
        </row>
        <row r="204">
          <cell r="C204" t="str">
            <v>Ce prix comprend:</v>
          </cell>
        </row>
        <row r="205">
          <cell r="C205" t="str">
            <v xml:space="preserve"> - les piquetages nécessaires,</v>
          </cell>
        </row>
        <row r="206">
          <cell r="C206" t="str">
            <v xml:space="preserve"> - l'extraction de tous les déblais, le chargement, l'évacuation, le compactage, tous frais compris (ou le tri, l'extraction des gros éléments, la mise en stock, reprise et mise en remblai pour utilisation si des essais confirmes son utilisation possible)</v>
          </cell>
        </row>
        <row r="207">
          <cell r="C207" t="str">
            <v xml:space="preserve"> - les protections contre les eaux de toute nature pendant l'exécution des déblais et les frais d'évacuation des eaux , ainsi que la protection des plates formes contre les eaux de ruissellement et notamment l'éxecution de systèmes d'évacuation provisoire des eaux.</v>
          </cell>
        </row>
        <row r="209">
          <cell r="B209" t="str">
            <v>2-3-1</v>
          </cell>
          <cell r="C209" t="str">
            <v>Décaissement de béton</v>
          </cell>
          <cell r="D209">
            <v>60</v>
          </cell>
          <cell r="E209" t="str">
            <v>m³</v>
          </cell>
        </row>
        <row r="210">
          <cell r="B210" t="str">
            <v>2-3-2</v>
          </cell>
          <cell r="C210" t="str">
            <v>Décaissement d'enrobés</v>
          </cell>
          <cell r="D210">
            <v>45</v>
          </cell>
          <cell r="E210" t="str">
            <v>m³</v>
          </cell>
        </row>
        <row r="211">
          <cell r="B211" t="str">
            <v>2-3-3</v>
          </cell>
          <cell r="C211" t="str">
            <v>Décaissement de maçonnerie ou béton armé de toute nature</v>
          </cell>
          <cell r="D211">
            <v>60</v>
          </cell>
          <cell r="E211" t="str">
            <v>m³</v>
          </cell>
        </row>
        <row r="213">
          <cell r="B213" t="str">
            <v>2-4</v>
          </cell>
          <cell r="C213" t="str">
            <v xml:space="preserve">PLUS VALUE POUR TERRASSEMENT DANS L'ENCOMBREMENT DES RESEAUX </v>
          </cell>
          <cell r="D213">
            <v>50</v>
          </cell>
          <cell r="E213" t="str">
            <v>ml</v>
          </cell>
        </row>
        <row r="214">
          <cell r="C214" t="str">
            <v>Le mètre linéaire</v>
          </cell>
        </row>
        <row r="216">
          <cell r="C216" t="str">
            <v>Ce poste rémunère les terrassements dans l'encombrement des réseaux du site quel que soit leur nature : Electricité, tuyau pluvial, cadre pluvial ou tout autre élément identifié sur le chantier.</v>
          </cell>
        </row>
        <row r="217">
          <cell r="C217" t="str">
            <v xml:space="preserve">Pour faire l'objet d'une rémunération, cet état de fait devra être constaté par le maître d'œuvre, dans le cas contraire, l'entreprise ne pourra demandé aucune rémunération.  </v>
          </cell>
        </row>
        <row r="219">
          <cell r="B219" t="str">
            <v>2-5</v>
          </cell>
          <cell r="C219" t="str">
            <v>TERRASSEMENTS EN DEBLAIS DANS LA MASSE</v>
          </cell>
        </row>
        <row r="220">
          <cell r="C220" t="str">
            <v>Le mètre cube</v>
          </cell>
        </row>
        <row r="222">
          <cell r="C222" t="str">
            <v>Ce prix rémunère le terrassement dans la masse.</v>
          </cell>
        </row>
        <row r="223">
          <cell r="C223" t="str">
            <v xml:space="preserve">Il comprend : </v>
          </cell>
        </row>
        <row r="224">
          <cell r="C224" t="str">
            <v>- L’exécution de la fouille par engins mécaniques en terrain de toute nature y compris rocher et béton, suivant les côtes du plan d'exécution et selon la technique choisie ; procédure d'exécution à fournir et à valider par le MOE (étude d'EXE),</v>
          </cell>
        </row>
        <row r="225">
          <cell r="C225" t="str">
            <v xml:space="preserve">- Les déviations éventuelles d'effluents ou autre arrivée d'eau avec l’installation d’un pompage si nécessaire, y compris la fourniture et mise en place des pompes, la fourniture et l’installation d’un groupe électrogène mobile insonorisé, la mise en place de(s) tuyau(x) souple(s) de surface jusqu'à un exutoire identifié et validé, la dépose et repose du matériel de pompage autant de fois que nécessaire et la gestion de l'évacuation des effluents ou de l'eau, </v>
          </cell>
        </row>
        <row r="226">
          <cell r="C226" t="str">
            <v>- La fourniture de bacs de stockage pour évacuer des effluents si nécessaire,</v>
          </cell>
        </row>
        <row r="227">
          <cell r="C227" t="str">
            <v>- L’épuisement et détournement éventuels des eaux souterraines et superficielles quelque soit le débit,</v>
          </cell>
        </row>
        <row r="228">
          <cell r="C228" t="str">
            <v xml:space="preserve">- Le chargement, le transport  et l’évacuation aux décharges publiques des gravois et tous matériaux extraits, </v>
          </cell>
        </row>
        <row r="229">
          <cell r="C229" t="str">
            <v>- la fourniture et mise en place des blindages conformément au CCTP et au Fascicule 70-1 si nécessaire,</v>
          </cell>
        </row>
        <row r="230">
          <cell r="C230" t="str">
            <v xml:space="preserve">- Les purges éventuelles, les dévoiements de réseaux et leur remise en état à l'issue de la pose du PR, </v>
          </cell>
        </row>
        <row r="231">
          <cell r="C231" t="str">
            <v>- Le maintien, la protection et le soutènement d’ouvrages de proximités existants, tels que murs de clôtures ou autres, ce qui inclus la mse en place d'un blindage dès les 1ers terrassements,</v>
          </cell>
        </row>
        <row r="232">
          <cell r="C232" t="str">
            <v>- Le réglage et le nivellement du(es) fond(s) de fouille si présent,</v>
          </cell>
        </row>
        <row r="233">
          <cell r="C233" t="str">
            <v xml:space="preserve">- La réfection provisoire de voirie, trottoirs, bordures ou rigoles avec réutilisation des matériaux déposés et entretien jusqu’à réfection définitive, </v>
          </cell>
        </row>
        <row r="234">
          <cell r="C234" t="str">
            <v xml:space="preserve">- La réparation de tous les dégâts causés aux canalisations diverses ou aux propriétés riveraines, </v>
          </cell>
        </row>
        <row r="235">
          <cell r="C235" t="str">
            <v xml:space="preserve">- L’emploi d’engins spécifiques si nécessaire y compris amené et repli, tels que matériel de décroutage, fraise, le BRH, trancheuse..., </v>
          </cell>
        </row>
        <row r="236">
          <cell r="C236" t="str">
            <v xml:space="preserve">Il tient compte de tous les aléas et sujétions. </v>
          </cell>
        </row>
        <row r="238">
          <cell r="B238" t="str">
            <v>2-5-1</v>
          </cell>
          <cell r="C238" t="str">
            <v>Terrassements en déblais</v>
          </cell>
          <cell r="D238">
            <v>12</v>
          </cell>
          <cell r="E238" t="str">
            <v>m³</v>
          </cell>
        </row>
        <row r="239">
          <cell r="B239" t="str">
            <v>2-5-2</v>
          </cell>
          <cell r="C239" t="str">
            <v>Plus-value pour terrassements en déblais dans la roche (BRH - Fraise - Trancheuse)</v>
          </cell>
          <cell r="D239">
            <v>18</v>
          </cell>
          <cell r="E239" t="str">
            <v>m³</v>
          </cell>
        </row>
        <row r="240">
          <cell r="B240" t="str">
            <v>2-5-3</v>
          </cell>
          <cell r="C240" t="str">
            <v>Plus-value pour stockage des matériaux extraits issus du décapage sur 20 cm</v>
          </cell>
          <cell r="D240">
            <v>5</v>
          </cell>
          <cell r="E240" t="str">
            <v>m³</v>
          </cell>
        </row>
        <row r="241">
          <cell r="B241" t="str">
            <v>2-5-4</v>
          </cell>
          <cell r="C241" t="str">
            <v>Plus-value pour stockage des matériaux extraits issus du substratum calcaire sur 20 cm</v>
          </cell>
          <cell r="D241">
            <v>8</v>
          </cell>
          <cell r="E241" t="str">
            <v>m³</v>
          </cell>
        </row>
        <row r="243">
          <cell r="B243" t="str">
            <v>2-6</v>
          </cell>
          <cell r="C243" t="str">
            <v>REMBLAIS D'APPORT</v>
          </cell>
          <cell r="D243">
            <v>0</v>
          </cell>
        </row>
        <row r="244">
          <cell r="C244" t="str">
            <v>Forfait</v>
          </cell>
        </row>
        <row r="246">
          <cell r="C246" t="str">
            <v xml:space="preserve">Ce prix rémunère au forfait toutes les opérations nécessaires à la mise hors service du poste existant après le raccordement du nouveau PR ; vidange, désinfection, démolition de la chambre de vanne et du regard d'entrée amont, et évacuation, ainsi que les déconnections et l'évacuation de tous les équipements (tuyaux, pompes...).
Il comprend: 
- la vidange complète de la bâche par pompage
- la désinfection de tout l’ouvrage 
- le terrassement
- l'abattage de l'arbre à l'extérieur (figuier) y compris le retrait de la souche et des racines
- la démolition jusqu'à la dalle du bâti extérieur en prenant toutes les précautions pour protéger l'ouverture du puits dans la dalle y compris la réfection de la dalle avec un ragréage au béton
- l’étaiement des ouvrages de proximité ; mur, chambre, regard…
- l’évacuation de tous les matériaux de démolition y compris la clôture et autres ouvrages du site à la convenance du maître d'ouvrage, en décharge agréée y compris les eaux de vidanges dans un centre agréé
- la mise en place d’une cuve de dimension suffisante pour le stockage des effluents de jour comme de nuit avec leur évacuation en fin de journée y compris la fourniture et mise en place de tout le matériel de pompage et de dévoiement des eaux usées et le retrait de l’installation complète en fin de chantier
- l'obturation des orifices laissés par les conduites retirées dans la cuve conservée
- la conservation de la conduite de surverse existante avec le remplacement du clapet de nez en sortie de talus part un clapet de nez en fonte y compris le scellement dans la tête d'ouvrage existante
Le nettoyage et le débroussaillage de toute la parcelle, ainsi que la remise en état du site y compris à l'extérieur autour du bâti démoli et de l'arbre abattu, ainsi que le confortement de l'abri compteur vertical ErDF en bord de talus.
Il tient compte de tous les aléas et sujétions de réalisation et de main d’œuvre.
</v>
          </cell>
        </row>
        <row r="247">
          <cell r="C247" t="str">
            <v>Il s'agit des remblais tel que décrits au CCTP et exécuté selon ses préconisations.</v>
          </cell>
        </row>
        <row r="249">
          <cell r="B249" t="str">
            <v>2-6-1</v>
          </cell>
          <cell r="C249" t="str">
            <v>Remblais d'apport pour le Poste de refoulement</v>
          </cell>
          <cell r="D249">
            <v>7500</v>
          </cell>
          <cell r="E249" t="str">
            <v>Fft</v>
          </cell>
        </row>
        <row r="250">
          <cell r="B250" t="str">
            <v>2-6-2</v>
          </cell>
          <cell r="C250" t="str">
            <v>Remblais pour la plateforme du Poste de refoulement</v>
          </cell>
          <cell r="D250">
            <v>1000</v>
          </cell>
          <cell r="E250" t="str">
            <v>Fft</v>
          </cell>
        </row>
        <row r="252">
          <cell r="B252" t="str">
            <v>2-7</v>
          </cell>
          <cell r="C252" t="str">
            <v>RETRAIT DE PAVES EXISTANT</v>
          </cell>
          <cell r="D252">
            <v>1500</v>
          </cell>
          <cell r="E252" t="str">
            <v>Fft</v>
          </cell>
        </row>
        <row r="253">
          <cell r="C253" t="str">
            <v>Forfait</v>
          </cell>
        </row>
        <row r="255">
          <cell r="C255" t="str">
            <v>Ce prix rémunère le retrait des pavés existants, sur une surface proche des 150m² et identifié sur le plan, de façon à pouvoir finaliser le pavage lors de la reprise de la place.</v>
          </cell>
        </row>
        <row r="256">
          <cell r="C256" t="str">
            <v xml:space="preserve">L'entreprise doit mettre en place les précautions nécessaire pour retirer les pavés et sauvegarder ceux en place. </v>
          </cell>
        </row>
        <row r="257">
          <cell r="C257" t="str">
            <v>Il tient compte de tous les aléas et sujétion et s'applique à la surface retirée selon le plan ; aucune indemnité e pourra être demandé si des pavés supplémentaires sont enlevés.</v>
          </cell>
        </row>
        <row r="258">
          <cell r="C258" t="str">
            <v>Ce poste comprend l'enlèvement et l'évacuation des pavés y compris du lit de pose.</v>
          </cell>
        </row>
        <row r="260">
          <cell r="B260" t="str">
            <v>2-8</v>
          </cell>
          <cell r="C260" t="str">
            <v xml:space="preserve">OUVERTURE DE TRANCHEE </v>
          </cell>
          <cell r="E260" t="str">
            <v>ml</v>
          </cell>
        </row>
        <row r="261">
          <cell r="C261" t="str">
            <v>Le mètre linéaire</v>
          </cell>
        </row>
        <row r="263">
          <cell r="C263" t="str">
            <v xml:space="preserve">Ouverture de tranchées, aux engins mécaniques, en terrain de toute nature,  comprenant : </v>
          </cell>
        </row>
        <row r="264">
          <cell r="C264" t="str">
            <v>- profondeur jusqu'à 2,00 m,</v>
          </cell>
        </row>
        <row r="265">
          <cell r="C265" t="str">
            <v>- le sciage des bords de tranchée et la démolition de la chaussée existante jusqu'à 10 cm d'épaisseur,</v>
          </cell>
        </row>
        <row r="266">
          <cell r="C266" t="str">
            <v>- la préparation du sol, la correction et le réglage du fond de fouille,</v>
          </cell>
        </row>
        <row r="267">
          <cell r="C267" t="str">
            <v>- l'utilisation du BRH,</v>
          </cell>
        </row>
        <row r="268">
          <cell r="C268" t="str">
            <v>- les purges éventuelles et ponctuelles avec BRH,</v>
          </cell>
        </row>
        <row r="269">
          <cell r="C269" t="str">
            <v>- les épuisements des eaux d'infiltration jusqu'à 50 m3/h, le détournement des eaux de ruissellement,</v>
          </cell>
        </row>
        <row r="270">
          <cell r="C270" t="str">
            <v>- Les déviations ou pompage éventuelles des effluents amonts vers un ouvrage aval en fonctionnement,</v>
          </cell>
        </row>
        <row r="271">
          <cell r="C271" t="str">
            <v>- La fourniture et pose du blindage au delà de 1,30 m,</v>
          </cell>
        </row>
        <row r="272">
          <cell r="C272" t="str">
            <v>- la constitution du lit de pose de 0.10 m d'épaisseur minimum, l'enrobage des canalisations jusqu'à + 0.20 m de la génératrice supérieure lorsque la couverture le permet avec du gravier 2/6, 3/8 ou 8/15 pour le réseau si présence d'eau avec un géotextile de filtration ou du sable 0/10 sans présence d'eau dans la fouille (à l'appréciation du maître d'oeuvre),</v>
          </cell>
        </row>
        <row r="273">
          <cell r="C273" t="str">
            <v>- la constitution du lit de pose de 0.10 m d'épaisseur minimum, l'enrobage des fourreaux jusqu'à + 0.20 m de la génératrice supérieure avec du sable 0/6 pour les réseaux secs,</v>
          </cell>
        </row>
        <row r="274">
          <cell r="C274" t="str">
            <v>- l'évacuation de tous les matériaux extraits (correspondant au volume de sable, du tuyau, de tous les matériaux jusqu'au niveau de la surface existante...),</v>
          </cell>
        </row>
        <row r="275">
          <cell r="C275" t="str">
            <v>- les sur-largeurs nécessaires en cas de blindage,</v>
          </cell>
        </row>
        <row r="276">
          <cell r="C276" t="str">
            <v>- les dégagements manuels des ouvrages rencontrés ou croisés jusqu'à un diamètre Ø500, leurs étaiements pour assurer leur sauvegarde et leur maintien pendant et après les travaux,</v>
          </cell>
        </row>
        <row r="277">
          <cell r="C277" t="str">
            <v>- la mise en place et maintenance des dispositifs de sécurité et de signalisation, toutes mesures nécessaires pour assurer la circulation et l'accès des riverains,</v>
          </cell>
        </row>
        <row r="278">
          <cell r="C278" t="str">
            <v>- l'entretien des remblais,</v>
          </cell>
        </row>
        <row r="279">
          <cell r="C279" t="str">
            <v>- toutes fournitures, façon, main d’œuvre et autres sujétions.</v>
          </cell>
        </row>
        <row r="280">
          <cell r="C280" t="str">
            <v xml:space="preserve"> La tranchée sera d'une largeur équivalente aux prescriptions du fascicule 70-1 selon la profondeur et mesurée contradictoirement.</v>
          </cell>
        </row>
        <row r="282">
          <cell r="B282" t="str">
            <v>2-8-1</v>
          </cell>
          <cell r="C282" t="str">
            <v>- Pour pose de canalisation des Eaux Usées : 200 ≤ DN ≤ 400</v>
          </cell>
          <cell r="D282">
            <v>85</v>
          </cell>
          <cell r="E282" t="str">
            <v>ml</v>
          </cell>
        </row>
        <row r="283">
          <cell r="B283" t="str">
            <v>2-8-2</v>
          </cell>
          <cell r="C283" t="str">
            <v>- Pour pose de conduite d'Eau Potable : 60 ≤ DN ≤ 100</v>
          </cell>
          <cell r="D283">
            <v>45</v>
          </cell>
          <cell r="E283" t="str">
            <v>ml</v>
          </cell>
        </row>
        <row r="284">
          <cell r="B284" t="str">
            <v>2-8-3</v>
          </cell>
          <cell r="C284" t="str">
            <v>- Pour pose de conduite d'Eau Potable : 100 &lt; DN ≤ 200</v>
          </cell>
          <cell r="D284">
            <v>60</v>
          </cell>
          <cell r="E284" t="str">
            <v>ml</v>
          </cell>
        </row>
        <row r="285">
          <cell r="B285" t="str">
            <v>2-8-4</v>
          </cell>
          <cell r="C285" t="str">
            <v>- Pour pose de conduite d'Eau Potable : 200 &lt; DN ≤ 300</v>
          </cell>
          <cell r="D285">
            <v>75</v>
          </cell>
          <cell r="E285" t="str">
            <v>ml</v>
          </cell>
        </row>
        <row r="286">
          <cell r="B286" t="str">
            <v>2-8-5</v>
          </cell>
          <cell r="C286" t="str">
            <v>- Pour pose de canalisation de Refoulement des Eaux Usées : 63 ≤ DN ≤ 90</v>
          </cell>
          <cell r="D286">
            <v>45</v>
          </cell>
          <cell r="E286" t="str">
            <v>ml</v>
          </cell>
        </row>
        <row r="287">
          <cell r="B287" t="str">
            <v>2-8-6</v>
          </cell>
          <cell r="C287" t="str">
            <v>- Pour pose de canalisation de Refoulement des Eaux Usées : 90 &lt; DN ≤ 125</v>
          </cell>
          <cell r="D287">
            <v>50</v>
          </cell>
          <cell r="E287" t="str">
            <v>ml</v>
          </cell>
        </row>
        <row r="288">
          <cell r="B288" t="str">
            <v>2-8-7</v>
          </cell>
          <cell r="C288" t="str">
            <v>- Pour pose de canalisation des Eaux Pluviales : 300 ≤ DN ≤ 500</v>
          </cell>
          <cell r="D288">
            <v>95</v>
          </cell>
          <cell r="E288" t="str">
            <v>ml</v>
          </cell>
        </row>
        <row r="289">
          <cell r="B289" t="str">
            <v>2-8-8</v>
          </cell>
          <cell r="C289" t="str">
            <v>- Pour pose de Fourreaux pour réseaux secs : 40 ≤ DN ≤ 160</v>
          </cell>
          <cell r="D289">
            <v>45</v>
          </cell>
          <cell r="E289" t="str">
            <v>ml</v>
          </cell>
        </row>
        <row r="290">
          <cell r="B290" t="str">
            <v>2-8-9</v>
          </cell>
          <cell r="C290" t="str">
            <v>- Plus-value pour ouverture dans la roche ou nature de sol indurée</v>
          </cell>
          <cell r="D290">
            <v>55</v>
          </cell>
          <cell r="E290" t="str">
            <v>ml</v>
          </cell>
        </row>
        <row r="292">
          <cell r="B292" t="str">
            <v>2-9</v>
          </cell>
          <cell r="C292" t="str">
            <v>GEOTEXTILE DE VOIRIE ANTI-CONTAMINANT ET DE RENFORCEMENT</v>
          </cell>
          <cell r="D292">
            <v>2.5</v>
          </cell>
          <cell r="E292" t="str">
            <v>m²</v>
          </cell>
        </row>
        <row r="293">
          <cell r="C293" t="str">
            <v>Le mètre carré</v>
          </cell>
        </row>
        <row r="295">
          <cell r="C295" t="str">
            <v>Ce prix rémunère au mètre carré la fourniture et la mise en place d'un Géotextile anti-contaminant et de renforcement sur la Partie Supérieure des Terrassements (PST) en protection des matériaux de remblais avec un recouvrement entre lés de 20 centimètres,  il comprend toutes les sujétions inhérentes à ce poste.</v>
          </cell>
        </row>
        <row r="296">
          <cell r="C296" t="str">
            <v>Il est mesuré au mètre carré mis en place hors recouvrement des 20 cm entre les lés.</v>
          </cell>
        </row>
        <row r="298">
          <cell r="B298" t="str">
            <v>2-10</v>
          </cell>
          <cell r="C298" t="str">
            <v>REMBLAIEMENT EN MATERIAUX DE TYPE GNT</v>
          </cell>
        </row>
        <row r="299">
          <cell r="C299" t="str">
            <v>Le mètre cube</v>
          </cell>
        </row>
        <row r="301">
          <cell r="C301" t="str">
            <v>Ce poste de prix comprend le matériau que l'entreprise devra soumettre à l'agrément du maître d'œuvre.</v>
          </cell>
        </row>
        <row r="302">
          <cell r="C302" t="str">
            <v>Selon son utilisation :</v>
          </cell>
        </row>
        <row r="303">
          <cell r="C303" t="str">
            <v xml:space="preserve">        =&gt; se conformer au CCTP - matériau de type G (GTR2023) ou D (GTR2000) avec granulométrie ≤ 50 mm.</v>
          </cell>
        </row>
        <row r="304">
          <cell r="C304" t="str">
            <v xml:space="preserve">        =&gt; ce prix rémunère, au mètre cube, la fourniture, le transport et la mise en oeuvre de matériaux concassés 0/20 pour la réalisation de tous les remblais y compris couche de forme ou de structure, avec réglage, arrosage et compactage par couches successives.</v>
          </cell>
        </row>
        <row r="305">
          <cell r="B305" t="str">
            <v>2-10-1</v>
          </cell>
          <cell r="C305" t="str">
            <v>GNT de carrière</v>
          </cell>
          <cell r="D305">
            <v>40</v>
          </cell>
          <cell r="E305" t="str">
            <v>m³</v>
          </cell>
        </row>
        <row r="306">
          <cell r="B306" t="str">
            <v>2-10-2</v>
          </cell>
          <cell r="C306" t="str">
            <v>GNT fabriquée sur site et mise en œuvre</v>
          </cell>
          <cell r="D306">
            <v>20</v>
          </cell>
          <cell r="E306" t="str">
            <v>m³</v>
          </cell>
        </row>
        <row r="307">
          <cell r="B307" t="str">
            <v>2-10-3</v>
          </cell>
          <cell r="C307" t="str">
            <v>GNT recyclée</v>
          </cell>
          <cell r="D307">
            <v>40</v>
          </cell>
          <cell r="E307" t="str">
            <v>m³</v>
          </cell>
        </row>
        <row r="309">
          <cell r="B309" t="str">
            <v>2-11</v>
          </cell>
          <cell r="C309" t="str">
            <v>REMBLAIEMENT PURGE EN DRAINANT CONCASSE 80/100</v>
          </cell>
          <cell r="D309">
            <v>65</v>
          </cell>
          <cell r="E309" t="str">
            <v>m³</v>
          </cell>
        </row>
        <row r="310">
          <cell r="C310" t="str">
            <v>Le mètre cube</v>
          </cell>
        </row>
        <row r="312">
          <cell r="C312" t="str">
            <v>Ce prix rémunère au mètre cube la fourniture et la mise en œuvre de matériaux 80/100 pour consolidation de fouille après une purge.</v>
          </cell>
        </row>
        <row r="313">
          <cell r="C313" t="str">
            <v>Il comprend :</v>
          </cell>
        </row>
        <row r="314">
          <cell r="C314" t="str">
            <v>La fourniture du matériau.</v>
          </cell>
        </row>
        <row r="315">
          <cell r="C315" t="str">
            <v xml:space="preserve">Le chargement au lieu d’emprunt, </v>
          </cell>
        </row>
        <row r="316">
          <cell r="C316" t="str">
            <v>Le transport et le déchargement au lieu d’emploi.</v>
          </cell>
        </row>
        <row r="317">
          <cell r="C317" t="str">
            <v xml:space="preserve">La mise en œuvre en tranchée ouverte ou sur la plateforme par couches de 0.20m d’épaisseur compactées. </v>
          </cell>
        </row>
        <row r="318">
          <cell r="C318" t="str">
            <v>Il tient compte de tous les aléas et sujétions.</v>
          </cell>
        </row>
        <row r="320">
          <cell r="B320" t="str">
            <v>2-12</v>
          </cell>
          <cell r="C320" t="str">
            <v>REMBLAIEMENT EN MATERIAUX DRAINANTS  20/40</v>
          </cell>
          <cell r="D320">
            <v>0</v>
          </cell>
          <cell r="E320" t="str">
            <v>m³</v>
          </cell>
        </row>
        <row r="321">
          <cell r="C321" t="str">
            <v>Le mètre cube</v>
          </cell>
        </row>
        <row r="323">
          <cell r="C323" t="str">
            <v>Ce prix rémunère au mètre cube la fourniture et la mise en œuvre d'une sous couche drainante en matériaux 20/40 en fond de fouille ou sur la plateforme.</v>
          </cell>
        </row>
        <row r="324">
          <cell r="C324" t="str">
            <v>Il comprend :</v>
          </cell>
        </row>
        <row r="325">
          <cell r="C325" t="str">
            <v>- La fourniture du matériau.</v>
          </cell>
        </row>
        <row r="326">
          <cell r="C326" t="str">
            <v>- Le chargement au lieu d’emprunt, le transport et le déchargement au lieu d’emploi.</v>
          </cell>
        </row>
        <row r="327">
          <cell r="C327" t="str">
            <v>- La mise en œuvre au droit de la purge par couches de 0.20m d’épaisseur compactées (mises en place)</v>
          </cell>
        </row>
        <row r="328">
          <cell r="C328" t="str">
            <v xml:space="preserve"> Il tient compte de tous les aléas et sujétions.</v>
          </cell>
        </row>
        <row r="330">
          <cell r="B330" t="str">
            <v>2-13</v>
          </cell>
          <cell r="C330" t="str">
            <v>DEMOLITIONS DE MACONNERIE</v>
          </cell>
          <cell r="D330">
            <v>75</v>
          </cell>
          <cell r="E330" t="str">
            <v>m³</v>
          </cell>
        </row>
        <row r="331">
          <cell r="C331" t="str">
            <v>Le mètre cube</v>
          </cell>
        </row>
        <row r="333">
          <cell r="C333" t="str">
            <v>Ce prix rémunère au mètre cube TOUTES les démolitions de maçonnerie en béton ordinaire quelque soit l’ouvrage et comprend :</v>
          </cell>
        </row>
        <row r="334">
          <cell r="C334" t="str">
            <v>- L'utilisation du matériel adapté, du BRH ou du marteau pneumatique manuel s'il s'agit d'une personne.</v>
          </cell>
        </row>
        <row r="335">
          <cell r="C335" t="str">
            <v>- Les plus values pour travail manuel et la proximité de réseaux existants.</v>
          </cell>
        </row>
        <row r="336">
          <cell r="C336" t="str">
            <v>- Le sectionnement des aciers lorsqu'ils sont présents.</v>
          </cell>
        </row>
        <row r="337">
          <cell r="C337" t="str">
            <v>- Le chargement et l’évacuation des gravois aux décharges agréées.</v>
          </cell>
        </row>
        <row r="338">
          <cell r="C338" t="str">
            <v>Il tient compte de tous les aléas et sujétions.</v>
          </cell>
        </row>
        <row r="340">
          <cell r="B340" t="str">
            <v>2-14</v>
          </cell>
          <cell r="C340" t="str">
            <v>PLUS VALUE POUR CROISEMENT D'OUVRAGES</v>
          </cell>
        </row>
        <row r="341">
          <cell r="C341" t="str">
            <v>L'unité</v>
          </cell>
        </row>
        <row r="343">
          <cell r="C343" t="str">
            <v xml:space="preserve">Ce prix rémunère les travaux indispensables aux croisements des réseaux existants par le projet y compris dégagement à l'engin mécanique ou à la main,  protection, et soutènement conformément aux prescriptions des concessionnaires, le relevé in situ et leur restitution sur plan de récolement... </v>
          </cell>
        </row>
        <row r="344">
          <cell r="C344" t="str">
            <v>Il tient compte de tous les aléas et sujétions.</v>
          </cell>
        </row>
        <row r="346">
          <cell r="B346" t="str">
            <v>2-14-1</v>
          </cell>
          <cell r="C346" t="str">
            <v xml:space="preserve"> - Pour des ouvrages compris 501 &lt; DN ≤ 800</v>
          </cell>
          <cell r="D346">
            <v>350</v>
          </cell>
          <cell r="E346" t="str">
            <v>u</v>
          </cell>
        </row>
        <row r="347">
          <cell r="B347" t="str">
            <v>2-14-2</v>
          </cell>
          <cell r="C347" t="str">
            <v xml:space="preserve"> - Pour des ouvrages compris 801 &lt; DN ≤ 1000</v>
          </cell>
          <cell r="D347">
            <v>450</v>
          </cell>
          <cell r="E347" t="str">
            <v>u</v>
          </cell>
        </row>
        <row r="348">
          <cell r="B348" t="str">
            <v>2-14-3</v>
          </cell>
          <cell r="C348" t="str">
            <v xml:space="preserve"> - Pour des ouvrages de DN &gt; 1001</v>
          </cell>
          <cell r="D348">
            <v>850</v>
          </cell>
          <cell r="E348" t="str">
            <v>u</v>
          </cell>
        </row>
        <row r="350">
          <cell r="B350" t="str">
            <v>2-15</v>
          </cell>
          <cell r="C350" t="str">
            <v>PLUS VALUE POUR LONGEMENT DE RESEAUX</v>
          </cell>
          <cell r="D350">
            <v>25</v>
          </cell>
          <cell r="E350" t="str">
            <v>ml</v>
          </cell>
        </row>
        <row r="351">
          <cell r="C351" t="str">
            <v>Le mètre linéaire</v>
          </cell>
        </row>
        <row r="353">
          <cell r="C353" t="str">
            <v>Ce prix rémunère la plus value pour longement de réseaux existants sur plus de 10 ml de tranchée. Le prix sera appliqué au mètre linéaire de tranchée dont les réseaux de part et d'autre sont distants de moins de 50 cm ; cela inclus leur relevé in situ pour les retranscrire sur le plan de récolement.</v>
          </cell>
        </row>
        <row r="354">
          <cell r="C354" t="str">
            <v>Il tient compte de tous les aléas et sujétions.</v>
          </cell>
        </row>
        <row r="356">
          <cell r="B356" t="str">
            <v>2-16</v>
          </cell>
          <cell r="C356" t="str">
            <v>MISE HORS SERVICE DES RESEAUX D'ASSAINISSEMENT DES EAUX USEES ET D'EAU POTABLE</v>
          </cell>
        </row>
        <row r="357">
          <cell r="C357" t="str">
            <v>Forfait</v>
          </cell>
        </row>
        <row r="359">
          <cell r="C359" t="str">
            <v>Ce prix rémunère la mise hors service d'un réseau existant, quelque que soit son diamètre, par injection d'un coulis de béton en conformité avec le CCTP, y compris les frais de mise en œuvre et d'obturation.</v>
          </cell>
        </row>
        <row r="360">
          <cell r="C360" t="str">
            <v>Le traitement des regards avec recépage jusqu'à - 1.00 m par rapport à la voirie finie y compris remplissage au béton ou avec un matériau incompressible et obturation  du fond de regard.</v>
          </cell>
        </row>
        <row r="361">
          <cell r="C361" t="str">
            <v xml:space="preserve">Il comprend l'évacuation des déblais. </v>
          </cell>
        </row>
        <row r="362">
          <cell r="C362" t="str">
            <v>Il tient compte de tous les aléas et sujétions.</v>
          </cell>
        </row>
        <row r="364">
          <cell r="B364" t="str">
            <v>2-16-1</v>
          </cell>
          <cell r="C364" t="str">
            <v>- Réseau d'Assainissement des Eaux Usées.</v>
          </cell>
          <cell r="D364">
            <v>7500</v>
          </cell>
          <cell r="E364" t="str">
            <v>Fft</v>
          </cell>
        </row>
        <row r="365">
          <cell r="B365" t="str">
            <v>2-16-2</v>
          </cell>
          <cell r="C365" t="str">
            <v>- Réseau d'Eau Potable.</v>
          </cell>
          <cell r="D365">
            <v>500</v>
          </cell>
          <cell r="E365" t="str">
            <v>Fft</v>
          </cell>
        </row>
        <row r="367">
          <cell r="B367" t="str">
            <v>2-17</v>
          </cell>
          <cell r="C367" t="str">
            <v>REALISATION FORAGE DIRIGE</v>
          </cell>
          <cell r="D367">
            <v>0</v>
          </cell>
          <cell r="E367" t="str">
            <v>Fft</v>
          </cell>
        </row>
        <row r="368">
          <cell r="C368" t="str">
            <v>Forfait</v>
          </cell>
        </row>
        <row r="370">
          <cell r="C370" t="str">
            <v>Ce prix rémunère forfaitairement l'amené et le repli du matériel de forage dirigé comprenant :</v>
          </cell>
        </row>
        <row r="371">
          <cell r="C371" t="str">
            <v>- la préparation, l'étude d'exécution et l'installation,</v>
          </cell>
        </row>
        <row r="372">
          <cell r="C372" t="str">
            <v>- les sondages préalables y compris les terrassements et les blindages supplémentaires,</v>
          </cell>
        </row>
        <row r="373">
          <cell r="C373" t="str">
            <v>- la mise en place de la machine dans la tranchée,</v>
          </cell>
        </row>
        <row r="374">
          <cell r="C374" t="str">
            <v>- les énergies nécessaires à son fonctionnement.</v>
          </cell>
        </row>
        <row r="376">
          <cell r="C376" t="str">
            <v>Conformément au C.C.T.P., ce prix rémunère forfaitairement la réalisation et la mise en œuvre d'une canalisation permettant la pose de la conduite d'eau potable comprenant :</v>
          </cell>
        </row>
        <row r="377">
          <cell r="C377" t="str">
            <v xml:space="preserve">- les notes de calculs justifiant  la tenue mécanique de la conduite choisie, </v>
          </cell>
        </row>
        <row r="378">
          <cell r="C378" t="str">
            <v>- le tir de guidage, le tir de retour,</v>
          </cell>
        </row>
        <row r="379">
          <cell r="C379" t="str">
            <v>- la mise en place de la conduite,</v>
          </cell>
        </row>
        <row r="380">
          <cell r="C380" t="str">
            <v>- le fourniture et pose de tous les éléments et toutes les pièces pemettant la mise en place définitive de la conduite</v>
          </cell>
        </row>
        <row r="381">
          <cell r="C381" t="str">
            <v>- les précautions d'usage au croisement des réseaux existants par des sondages préalables.</v>
          </cell>
        </row>
        <row r="383">
          <cell r="C383" t="str">
            <v>Ce prix tient compte de tous les aléas et sujétions.</v>
          </cell>
        </row>
        <row r="385">
          <cell r="B385" t="str">
            <v>2-18</v>
          </cell>
          <cell r="C385" t="str">
            <v>DEVOIEMENT DE RESEAUX SECS</v>
          </cell>
          <cell r="D385">
            <v>0</v>
          </cell>
          <cell r="E385" t="str">
            <v>Fft</v>
          </cell>
        </row>
        <row r="386">
          <cell r="C386" t="str">
            <v>Forfait</v>
          </cell>
        </row>
        <row r="387">
          <cell r="C387" t="str">
            <v xml:space="preserve">Ce prix rémunère forfaitairement le dévoiement de 750ml de FO avec 3 PE DN40 + Fibre 35 brins + 2 chambres :
- ouverture de tranchée dans l'encombrement des réseaux y compris terrassement à la main pour dégagement, chargement et stockage des déblais,
- terrassement du fond de forme, évacuation des déblais en décharge agréée,
- l'enlèvement de candélabres si nécessaire,
- fourniture et pose de toute pièces ou éléments d'ouvrages pour le dévoiement y compris fourreaux,
- exécution des remblais y compris lit de pose et enrobage et compactage de la tranchée selon profondeur, 
- fourniture et mise en oeuvre de béton dosé à 250kg/m³ compte tenu de la faible profondeur,
- fourniture et pose de chambres pour réseaux secs de type L3C avec tampon de 400 KN,
- les essais de manderinage pour l'éguillage avant le passage de la fibre,
- le passage de la fibre dans les fourrreaux selon les exigences du concessionnaire.                                                                                                                                                                                                                            Il tient compte de tous les aléas et sujétions. </v>
          </cell>
        </row>
        <row r="389">
          <cell r="B389" t="str">
            <v>2-19</v>
          </cell>
          <cell r="C389" t="str">
            <v>BASSIN ET SES EQUIPEMENTS</v>
          </cell>
          <cell r="D389">
            <v>0</v>
          </cell>
          <cell r="E389" t="str">
            <v>Fft</v>
          </cell>
        </row>
        <row r="390">
          <cell r="C390" t="str">
            <v>Forfait</v>
          </cell>
        </row>
        <row r="392">
          <cell r="C392" t="str">
            <v>Ce prix rémunère forfaitairement la création du bassin depuis les terrassements jusqu'à sa finalisation hors surverses et canalisations à l'amont et à l'aval.</v>
          </cell>
        </row>
        <row r="394">
          <cell r="C394" t="str">
            <v xml:space="preserve">Il comprend : </v>
          </cell>
        </row>
        <row r="395">
          <cell r="C395" t="str">
            <v>- les terrassements pour le bassin en terrain de toute nature et quelque soit la profondeur,</v>
          </cell>
        </row>
        <row r="396">
          <cell r="C396" t="str">
            <v>- les frais de piquetage dûs à l'implantation du bassin,</v>
          </cell>
        </row>
        <row r="397">
          <cell r="C397" t="str">
            <v>- le dressement des talus en pente 3H/1V,</v>
          </cell>
        </row>
        <row r="398">
          <cell r="C398" t="str">
            <v>- la réalisation de cunettes - formes de pente,</v>
          </cell>
        </row>
        <row r="399">
          <cell r="C399" t="str">
            <v>- les terrassements supplémentaires pour la mise en place des surverse,</v>
          </cell>
        </row>
        <row r="400">
          <cell r="C400" t="str">
            <v>- le nivellement du fond du bassin,</v>
          </cell>
        </row>
        <row r="401">
          <cell r="C401" t="str">
            <v>- les frais d'épuisement liés à la présence d'eau de nappe ou de ruissellement, pour un débit de 200 m3/h., les dispositifs d'épuisement seront disposés en permancence sur le chantier pendant les terrassements,</v>
          </cell>
        </row>
        <row r="402">
          <cell r="C402" t="str">
            <v>- la mise en dépôt provisoire et l'entretien des déblais avant leur évacuation en décharge agréée,</v>
          </cell>
        </row>
        <row r="403">
          <cell r="C403" t="str">
            <v>- la remise en état primitif des banquettes et des fossés y compris piste extérieure en terre (surlargeur) de 1m.</v>
          </cell>
        </row>
        <row r="404">
          <cell r="C404" t="str">
            <v>- une rampe d'accès avec de la terre compactée y compris façon des talus et l'incorporation pour stabiliser la surface de circulation de la dalle de stabilisation en béton pour espace vert (la pose est à effectuer dans les mêmes conditions que pour le poste 2-18),</v>
          </cell>
        </row>
        <row r="405">
          <cell r="C405" t="str">
            <v>- un merlon jusqu'à une hauteur de 0,50m selon le terrain naturel, bien dressé par couche et compacté pour être retroussé au final avec des formes de pente de 3H/1V,</v>
          </cell>
        </row>
        <row r="406">
          <cell r="C406" t="str">
            <v>- cunette (caniveau) en béton pour amener les eaux depuis l'amont du bassin vers l'aval, dont les dimensions seront de largeur intérieure de 0,30m pour 0,15m de côtés et une hauteur totale de 0,17cm, posée sur un béton de propreté et calé sur les flancs à mis hauteur avec du béton y ompris façon des joints entre chaque longueur.</v>
          </cell>
        </row>
        <row r="408">
          <cell r="C408" t="str">
            <v>Ce poste de prix consiste en la construction de surverses.</v>
          </cell>
        </row>
        <row r="409">
          <cell r="C409" t="str">
            <v>La pétrographie devra de ce fait correspondre à  des roches magmatiques de Basalte de classe R62.</v>
          </cell>
        </row>
        <row r="410">
          <cell r="C410" t="str">
            <v>Pour les noues cela comprend un habillage de la conduite DN250 par un enrochement percolé avec des blocs de  Basalte équivalent à des dimensions (en mm) de 300/200.</v>
          </cell>
        </row>
        <row r="411">
          <cell r="C411" t="str">
            <v>Pour le Bassin et le Ruisseau leur construction s'effectuera avec des enrochements percolés contenant des blocs de Basalte équivalent à des dimensions (en mm) minimales de 400/300.</v>
          </cell>
        </row>
        <row r="412">
          <cell r="C412" t="str">
            <v xml:space="preserve">Pour les noues et le bassin, ainsi que le ruisseau, le type d'enrochement devra être présenté au préalable au maître d'œuvre pour validation. </v>
          </cell>
        </row>
        <row r="413">
          <cell r="C413" t="str">
            <v>Ce poste comprend la fourniture et pose des blocs y compris reprise à la main ou à la pelle mécanique, la fourniture et pose du matériau de calage à l'arrière ou au milieu de type GNT et la fourniture et pose du béton de scellement entre chaque bloc ; au minimum 400 l / m³ d'entrochement, ainsi que la façon.</v>
          </cell>
        </row>
        <row r="415">
          <cell r="B415" t="str">
            <v>2-19-1</v>
          </cell>
          <cell r="C415" t="str">
            <v>Bassin</v>
          </cell>
        </row>
        <row r="416">
          <cell r="B416" t="str">
            <v>2-19-2</v>
          </cell>
          <cell r="C416" t="str">
            <v>Création d'une surverse de L m x Ht m</v>
          </cell>
        </row>
        <row r="417">
          <cell r="B417" t="str">
            <v>2-19-3</v>
          </cell>
          <cell r="C417" t="str">
            <v>Ouvrage de régulation avec Qf ØXXX mm</v>
          </cell>
        </row>
        <row r="418">
          <cell r="B418" t="str">
            <v>2-19-4</v>
          </cell>
          <cell r="C418" t="str">
            <v>Ouvrage de régulation avec Qf ØXXX mm et  surverse intégrée de L m x Ht m</v>
          </cell>
        </row>
        <row r="419">
          <cell r="B419" t="str">
            <v>2-19-5</v>
          </cell>
          <cell r="C419" t="str">
            <v>Cunette (caniveau) de guidage des Eaux en fond de bassin</v>
          </cell>
        </row>
        <row r="421">
          <cell r="B421" t="str">
            <v>2-20</v>
          </cell>
          <cell r="C421" t="str">
            <v>OUVRAGE NATUREL A SURFACE LIBRE</v>
          </cell>
        </row>
        <row r="422">
          <cell r="C422" t="str">
            <v>Le mètre linéaire</v>
          </cell>
        </row>
        <row r="424">
          <cell r="C424" t="str">
            <v>Ce poste de prix consiste en la réalisation d'un fossé selon les dimensions indiquées et en fonction de son implantation sur le plan.</v>
          </cell>
        </row>
        <row r="425">
          <cell r="C425" t="str">
            <v xml:space="preserve">Les moyens nécessaires à sa bonne exécution sont à mettre en place avec un terrassement dans la masse et une reprise du fond et des parois en fonction de la nature du terrain rencontré. </v>
          </cell>
        </row>
        <row r="426">
          <cell r="C426" t="str">
            <v>Cela comprned entre autre :</v>
          </cell>
        </row>
        <row r="427">
          <cell r="C427" t="str">
            <v>- les frais de piquetage</v>
          </cell>
        </row>
        <row r="428">
          <cell r="C428" t="str">
            <v>- le dressement des parois en pente selon le gabarit préconisé et le nivellement du fond de fouille telle que définit au dossier,</v>
          </cell>
        </row>
        <row r="429">
          <cell r="C429" t="str">
            <v>- les épuisements des eaux d'infiltration jusqu'à 50 m3/h, le détournement des eaux de ruissellement,</v>
          </cell>
        </row>
        <row r="430">
          <cell r="C430" t="str">
            <v>- l'évacuation sur la zone de stockage des matériaux extraits s'ils sont appropriés au réemploi ou dans le cas contraire leu évacuation sur site agréé à recevoir les déblais.</v>
          </cell>
        </row>
        <row r="431">
          <cell r="C431" t="str">
            <v>- toutes fournitures, façon, main d’œuvre et autres sujétions.</v>
          </cell>
        </row>
        <row r="432">
          <cell r="C432" t="str">
            <v>Ce poste de prix consiste en la construction de surverses.</v>
          </cell>
        </row>
        <row r="433">
          <cell r="C433" t="str">
            <v>La pétrographie devra de ce fait correspondre à  des roches magmatiques de Basalte de classe R62.</v>
          </cell>
        </row>
        <row r="435">
          <cell r="C435" t="str">
            <v>Pour les noues cela comprend un habillage de la conduite DN250 par un enrochement percolé avec des blocs de  Basalte équivalent à des dimensions (en mm) de 300/200.</v>
          </cell>
        </row>
        <row r="437">
          <cell r="C437" t="str">
            <v>Pour le Bassin et le Ruisseau leur construction s'effectuera avec des enrochements percolés contenant des blocs de Basalte équivalent à des dimensions (en mm) minimales de 400/300.</v>
          </cell>
        </row>
        <row r="439">
          <cell r="C439" t="str">
            <v xml:space="preserve">Pour les noues et le bassin, ainsi que le ruisseau, le type d'enrochement devra être présenté au préalable au maître d'œuvre pour validation. </v>
          </cell>
        </row>
        <row r="441">
          <cell r="C441" t="str">
            <v>Ce poste comprend la fourniture et pose des blocs y compris reprise à la main ou à la pelle mécanique, la fourniture et pose du matériau de calage à l'arrière ou au milieu de type GNT et la fourniture et pose du béton de scellement entre chaque bloc ; au minimum 400 l / m³ d'entrochement, ainsi que la façon.</v>
          </cell>
        </row>
        <row r="443">
          <cell r="B443" t="str">
            <v>2-20-1</v>
          </cell>
          <cell r="C443" t="str">
            <v>Noues de L m x Pf m</v>
          </cell>
          <cell r="D443">
            <v>0</v>
          </cell>
          <cell r="E443" t="str">
            <v>ml</v>
          </cell>
        </row>
        <row r="444">
          <cell r="B444" t="str">
            <v>2-20-2</v>
          </cell>
          <cell r="C444" t="str">
            <v>Fossé de 2 m x 0.75 m</v>
          </cell>
          <cell r="D444">
            <v>25</v>
          </cell>
          <cell r="E444" t="str">
            <v>ml</v>
          </cell>
        </row>
        <row r="446">
          <cell r="B446" t="str">
            <v>2-21</v>
          </cell>
          <cell r="C446" t="str">
            <v xml:space="preserve">OUVRAGES PARTICULIERS POUR EXUTOIRE </v>
          </cell>
          <cell r="D446">
            <v>0</v>
          </cell>
        </row>
        <row r="447">
          <cell r="C447" t="str">
            <v>L'unité</v>
          </cell>
        </row>
        <row r="449">
          <cell r="C449" t="str">
            <v xml:space="preserve">Le poste tête d'ouvrage consiste en la construction et/ou la fourniture de têtes d’ouvrage en sortie ou en entrée de fossés ou noues : en béton préfabiqué ou avec des roches de pétrographie et de blocométrie identifiée et soumise à l'agrément du maître d'œuvre pour réaliser un enrochement percolé au béton. </v>
          </cell>
        </row>
        <row r="450">
          <cell r="C450" t="str">
            <v xml:space="preserve">Il comprend la fourniture et pose des blocs y compris reprise à la main ou à la pelle mécanique, leur calage, la fourniture et pose du béton de scellement, ainsi que la façon ou la fourniture et pose d'une tête préfabriquée en béton et son scellement. </v>
          </cell>
        </row>
        <row r="451">
          <cell r="C451" t="str">
            <v>L'ouvrage de régulation comprend :</v>
          </cell>
        </row>
        <row r="452">
          <cell r="C452" t="str">
            <v>-	 la fourniture à pied d’œuvre et la mise en place de l’élément de regard préfabriqué ou coulée en place (suivant note de calcul et plan de coffrage et de ferraillage) d’une seule volée,</v>
          </cell>
        </row>
        <row r="453">
          <cell r="C453" t="str">
            <v>- un débit de fuite Ø300 dans une paroi centrale,</v>
          </cell>
        </row>
        <row r="454">
          <cell r="C454" t="str">
            <v>- une décantatin de 0.50 m de prfondeur par rapport au fil d'eau du Qf,</v>
          </cell>
        </row>
        <row r="455">
          <cell r="C455" t="str">
            <v>- une surverse de toute la largeur de l'ouvrage (L = 1.00 m) et d'une lame de hauteur 20 cm,</v>
          </cell>
        </row>
        <row r="456">
          <cell r="C456" t="str">
            <v>- …</v>
          </cell>
        </row>
        <row r="458">
          <cell r="B458" t="str">
            <v>2-21-1</v>
          </cell>
          <cell r="C458" t="str">
            <v xml:space="preserve">Tête d'ouvrage </v>
          </cell>
          <cell r="D458">
            <v>2500</v>
          </cell>
          <cell r="E458" t="str">
            <v>u</v>
          </cell>
        </row>
        <row r="459">
          <cell r="B459" t="str">
            <v>2-21-2</v>
          </cell>
          <cell r="C459" t="str">
            <v>Ouvrage de régulation avant rejet dans le milieu naturel</v>
          </cell>
          <cell r="D459">
            <v>10000</v>
          </cell>
          <cell r="E459" t="str">
            <v>u</v>
          </cell>
        </row>
        <row r="461">
          <cell r="B461" t="str">
            <v>2-22</v>
          </cell>
          <cell r="C461" t="str">
            <v>EVACUATION DES DEBLAIS</v>
          </cell>
        </row>
        <row r="462">
          <cell r="C462" t="str">
            <v>Le mètre cube</v>
          </cell>
        </row>
        <row r="464">
          <cell r="C464" t="str">
            <v>Ce prix rémunère l’évacuation des terres et matériaux extraits des tranchées ou des terrassements (tout gravois), mises en cordon ou stockées sur site et évacuées, il comprend le chargement, le transport et le déchargement aux décharges publiques ; cela ne concerne que les déblais contenant de l'amiante ou étant en amiante.</v>
          </cell>
        </row>
        <row r="465">
          <cell r="C465" t="str">
            <v xml:space="preserve">Tous les bons de décharge devront être fournis au maître d'œuvre pour contrôle. </v>
          </cell>
        </row>
        <row r="466">
          <cell r="C466" t="str">
            <v>Sans la fourniture des bons, aucune rémunération ne pourra être réclamée.</v>
          </cell>
        </row>
        <row r="467">
          <cell r="C467" t="str">
            <v>Il tient compte de tous les aléas et sujétions et s'applique pour les terrains suivants :</v>
          </cell>
        </row>
        <row r="469">
          <cell r="B469" t="str">
            <v>2-22-1</v>
          </cell>
          <cell r="C469" t="str">
            <v>Maçonneries et gravois divers y compris déchets inertes et/ou destinés à être recyclés</v>
          </cell>
          <cell r="D469">
            <v>15</v>
          </cell>
          <cell r="E469" t="str">
            <v>m³</v>
          </cell>
        </row>
        <row r="470">
          <cell r="B470" t="str">
            <v>2-22-2</v>
          </cell>
          <cell r="C470" t="str">
            <v>Plus value pour évacuation de matériaux contenant de l'amiante</v>
          </cell>
          <cell r="D470">
            <v>500</v>
          </cell>
          <cell r="E470" t="str">
            <v>m³</v>
          </cell>
        </row>
        <row r="472">
          <cell r="B472" t="str">
            <v>2-23</v>
          </cell>
          <cell r="C472" t="str">
            <v xml:space="preserve">REMBLAIS AVEC MATERIAUX NATURELS </v>
          </cell>
          <cell r="D472">
            <v>0</v>
          </cell>
        </row>
        <row r="473">
          <cell r="C473" t="str">
            <v>Le mètre cube</v>
          </cell>
        </row>
        <row r="475">
          <cell r="C475" t="str">
            <v xml:space="preserve">Ce prix comprend la fourniture et mise en œuvre de la terre végétale ou des déblais de terre extraits dans le cadre des travaux et ayant fait l'objet d'un agrément du maître d'œuvre selon les conditions du marché. </v>
          </cell>
        </row>
        <row r="476">
          <cell r="C476" t="str">
            <v>il comprend également le transport quelle que soit la distance, le régalage et le compactage avec un rouleau agricole de terre végétale sur toute hauteur ; cette terre devra être débarrassée de toutes racines, bois ou autres conglomérats…</v>
          </cell>
        </row>
        <row r="478">
          <cell r="B478" t="str">
            <v>2-23-1</v>
          </cell>
          <cell r="C478" t="str">
            <v>Terre Végétale</v>
          </cell>
          <cell r="D478">
            <v>20</v>
          </cell>
          <cell r="E478" t="str">
            <v>m³</v>
          </cell>
        </row>
        <row r="479">
          <cell r="B479" t="str">
            <v>2-23-2</v>
          </cell>
          <cell r="C479" t="str">
            <v>Terre issue des déblais</v>
          </cell>
          <cell r="D479">
            <v>10</v>
          </cell>
          <cell r="E479" t="str">
            <v>m³</v>
          </cell>
        </row>
        <row r="481">
          <cell r="B481" t="str">
            <v>2-24</v>
          </cell>
          <cell r="C481" t="str">
            <v>DALLE DE STABILISATION ESPACE VERT</v>
          </cell>
          <cell r="D481">
            <v>0</v>
          </cell>
          <cell r="E481" t="str">
            <v>m²</v>
          </cell>
        </row>
        <row r="482">
          <cell r="C482" t="str">
            <v>Le mètre carré</v>
          </cell>
        </row>
        <row r="484">
          <cell r="C484" t="str">
            <v xml:space="preserve">Ce prix rémunére la fourniture et la pose de dalles stabilisantes pour permettre aux piéton de traverser les noues en des points déterminés sur les plans. </v>
          </cell>
        </row>
        <row r="485">
          <cell r="C485" t="str">
            <v xml:space="preserve">il s'agit de mettre en place des dalles ou de pavés alvéolés en béton sur un lit de sable d'environ 4 à 5 cm pour leur stabilisation ; ces éléments sont constituées par surface d'au moins 40 % d'espace en leur centre pour laisser place à la pousse de végétaux de type herbacé. </v>
          </cell>
        </row>
        <row r="486">
          <cell r="C486" t="str">
            <v xml:space="preserve">Les alvéoles devront être remplies de terre y compris semence pour finaliser la stabilisation. </v>
          </cell>
        </row>
        <row r="488">
          <cell r="B488" t="str">
            <v>2-25</v>
          </cell>
          <cell r="C488" t="str">
            <v>TRAITEMENT ESPACES VERTS</v>
          </cell>
        </row>
        <row r="490">
          <cell r="C490" t="str">
            <v xml:space="preserve">Les espaces verts seront traités selon le CCTP pour les fourniture et la mise en œuvre. </v>
          </cell>
        </row>
        <row r="491">
          <cell r="C491" t="str">
            <v>La séquence de mise en place des arbres sera 35 m sur les espaces verts en bordure du cheminement de circulation douce.</v>
          </cell>
        </row>
        <row r="492">
          <cell r="C492" t="str">
            <v xml:space="preserve">Les séquences pour lamise en place des massifs (essences végétales selon CCTP) s'effectueront tous les 3 m avec alternance des types de végétaux sur les espaces verts en limite de voirie et de mode de circulation douce, sur les îlots séparatifs de voirie et en crête de noues. </v>
          </cell>
        </row>
        <row r="494">
          <cell r="B494" t="str">
            <v>2-25-1</v>
          </cell>
          <cell r="C494" t="str">
            <v>Ensemencement</v>
          </cell>
          <cell r="D494">
            <v>2.5</v>
          </cell>
          <cell r="E494" t="str">
            <v>m²</v>
          </cell>
        </row>
        <row r="495">
          <cell r="C495" t="str">
            <v>Le mètre carré</v>
          </cell>
        </row>
        <row r="496">
          <cell r="B496" t="str">
            <v>2-25-2</v>
          </cell>
          <cell r="C496" t="str">
            <v>Fourniture Essences selon descriptif</v>
          </cell>
          <cell r="D496">
            <v>7500</v>
          </cell>
          <cell r="E496" t="str">
            <v>Fft</v>
          </cell>
        </row>
        <row r="497">
          <cell r="C497" t="str">
            <v>Forfait</v>
          </cell>
        </row>
        <row r="499">
          <cell r="B499" t="str">
            <v>3</v>
          </cell>
          <cell r="C499" t="str">
            <v>RESEAUX D'ASSAINISSEMENT DES EAUX PLUVIALES &amp; DES EAUX USEES</v>
          </cell>
        </row>
        <row r="501">
          <cell r="B501" t="str">
            <v>3-1</v>
          </cell>
          <cell r="C501" t="str">
            <v>CANALISATIONS  GRAVITAIRES</v>
          </cell>
        </row>
        <row r="502">
          <cell r="C502" t="str">
            <v>Le mètre linéaire</v>
          </cell>
        </row>
        <row r="504">
          <cell r="C504" t="str">
            <v>Ces prix rémunèrent au mètre linéaire la fourniture à pied d'oeuvre et la pose de canalisations sur un fond de tranchée bien dressé suivant la pente du projet conformément aux prescriptions du fascicule 70-1. La longueur prise en compte est mesurée suivant l'axe de la canalisation sans déduction des longueurs de regards et pièces de raccord.</v>
          </cell>
        </row>
        <row r="505">
          <cell r="C505" t="str">
            <v>Ces prix comprennent :</v>
          </cell>
        </row>
        <row r="506">
          <cell r="C506" t="str">
            <v>- La fourniture, le transport et le déchargement.</v>
          </cell>
        </row>
        <row r="507">
          <cell r="C507" t="str">
            <v>- L’approche et la pose de la canalisation.</v>
          </cell>
        </row>
        <row r="508">
          <cell r="C508" t="str">
            <v>- Les raccordements, joints, colliers de centrage, les coupes, tout raccord intermatériaux.</v>
          </cell>
        </row>
        <row r="509">
          <cell r="C509" t="str">
            <v>- Les percements et raccordements aux Regards de Visite.</v>
          </cell>
        </row>
        <row r="510">
          <cell r="C510" t="str">
            <v>- La fourniture et la mise en place du grillage avertisseur détectable aux couleurs appropriées, 0.40 m minimum au dessus de la génératrice supérieure du tuyau.</v>
          </cell>
        </row>
        <row r="511">
          <cell r="C511" t="str">
            <v>Ils tiennent compte de tous les aléas et sujétions.</v>
          </cell>
        </row>
        <row r="513">
          <cell r="B513" t="str">
            <v>3-1-1</v>
          </cell>
          <cell r="C513" t="str">
            <v>CANALISATIONS EN BETON ARME SERIE 135 A OU FIBRE</v>
          </cell>
        </row>
        <row r="514">
          <cell r="B514" t="str">
            <v>3-1-1-1</v>
          </cell>
          <cell r="C514" t="str">
            <v>DN 300 mm</v>
          </cell>
          <cell r="D514">
            <v>0</v>
          </cell>
          <cell r="E514" t="str">
            <v>ml</v>
          </cell>
        </row>
        <row r="515">
          <cell r="B515" t="str">
            <v>3-1-1-2</v>
          </cell>
          <cell r="C515" t="str">
            <v>DN 400 mm</v>
          </cell>
          <cell r="D515">
            <v>0</v>
          </cell>
          <cell r="E515" t="str">
            <v>ml</v>
          </cell>
        </row>
        <row r="516">
          <cell r="B516" t="str">
            <v>3-1-1-3</v>
          </cell>
          <cell r="C516" t="str">
            <v>DN 500 mm</v>
          </cell>
          <cell r="D516">
            <v>0</v>
          </cell>
          <cell r="E516" t="str">
            <v>ml</v>
          </cell>
        </row>
        <row r="517">
          <cell r="B517" t="str">
            <v>3-1-1-4</v>
          </cell>
          <cell r="C517" t="str">
            <v>DN 600 mm</v>
          </cell>
          <cell r="D517">
            <v>0</v>
          </cell>
          <cell r="E517" t="str">
            <v>ml</v>
          </cell>
        </row>
        <row r="519">
          <cell r="B519" t="str">
            <v>3-1-2</v>
          </cell>
          <cell r="C519" t="str">
            <v>CANALISATIONS P.V.C.  C.R.16  LONGUEUR 3.00 METRES</v>
          </cell>
        </row>
        <row r="520">
          <cell r="B520" t="str">
            <v>3-1-2-1</v>
          </cell>
          <cell r="C520" t="str">
            <v>DN 160 mm</v>
          </cell>
          <cell r="D520">
            <v>65</v>
          </cell>
          <cell r="E520" t="str">
            <v>ml</v>
          </cell>
        </row>
        <row r="521">
          <cell r="B521" t="str">
            <v>3-1-2-2</v>
          </cell>
          <cell r="C521" t="str">
            <v>DN 200 mm</v>
          </cell>
          <cell r="D521">
            <v>95</v>
          </cell>
          <cell r="E521" t="str">
            <v>ml</v>
          </cell>
        </row>
        <row r="522">
          <cell r="B522" t="str">
            <v>3-1-2-3</v>
          </cell>
          <cell r="C522" t="str">
            <v>DN 250 mm</v>
          </cell>
          <cell r="D522">
            <v>0</v>
          </cell>
          <cell r="E522" t="str">
            <v>ml</v>
          </cell>
        </row>
        <row r="523">
          <cell r="B523" t="str">
            <v>3-1-2-4</v>
          </cell>
          <cell r="C523" t="str">
            <v>DN 315 mm</v>
          </cell>
          <cell r="D523">
            <v>0</v>
          </cell>
          <cell r="E523" t="str">
            <v>ml</v>
          </cell>
        </row>
        <row r="524">
          <cell r="B524" t="str">
            <v>3-1-2-5</v>
          </cell>
          <cell r="C524" t="str">
            <v>DN 400 mm</v>
          </cell>
          <cell r="D524">
            <v>0</v>
          </cell>
          <cell r="E524" t="str">
            <v>ml</v>
          </cell>
        </row>
        <row r="525">
          <cell r="B525" t="str">
            <v>3-1-2-6</v>
          </cell>
          <cell r="C525" t="str">
            <v>DN 500 mm</v>
          </cell>
          <cell r="D525">
            <v>0</v>
          </cell>
          <cell r="E525" t="str">
            <v>ml</v>
          </cell>
        </row>
        <row r="527">
          <cell r="B527" t="str">
            <v>3-1-3</v>
          </cell>
          <cell r="C527" t="str">
            <v xml:space="preserve">CANALISATIONS EN FONTE DUCTILE </v>
          </cell>
        </row>
        <row r="528">
          <cell r="B528" t="str">
            <v>3-1-3-1</v>
          </cell>
          <cell r="C528" t="str">
            <v>DN 250 mm</v>
          </cell>
          <cell r="D528">
            <v>0</v>
          </cell>
          <cell r="E528" t="str">
            <v>ml</v>
          </cell>
        </row>
        <row r="529">
          <cell r="B529" t="str">
            <v>3-1-3-2</v>
          </cell>
          <cell r="C529" t="str">
            <v>DN 500 mm</v>
          </cell>
          <cell r="D529">
            <v>0</v>
          </cell>
          <cell r="E529" t="str">
            <v>ml</v>
          </cell>
        </row>
        <row r="530">
          <cell r="B530" t="str">
            <v>3-1-3-3</v>
          </cell>
          <cell r="C530" t="str">
            <v>DN 600 mm</v>
          </cell>
          <cell r="D530">
            <v>0</v>
          </cell>
          <cell r="E530" t="str">
            <v>ml</v>
          </cell>
        </row>
        <row r="531">
          <cell r="B531" t="str">
            <v>3-1-3-4</v>
          </cell>
          <cell r="C531" t="str">
            <v>DN 700 mm</v>
          </cell>
          <cell r="D531">
            <v>0</v>
          </cell>
          <cell r="E531" t="str">
            <v>ml</v>
          </cell>
        </row>
        <row r="533">
          <cell r="B533" t="str">
            <v>3-1-4</v>
          </cell>
          <cell r="C533" t="str">
            <v>CANALISATIONS EN GRES</v>
          </cell>
        </row>
        <row r="534">
          <cell r="B534" t="str">
            <v>3-1-4-1</v>
          </cell>
          <cell r="C534" t="str">
            <v>DN 200 mm - classe 200</v>
          </cell>
          <cell r="D534">
            <v>120</v>
          </cell>
          <cell r="E534" t="str">
            <v>ml</v>
          </cell>
        </row>
        <row r="535">
          <cell r="B535" t="str">
            <v>3-1-4-2</v>
          </cell>
          <cell r="C535" t="str">
            <v>DN 200 mm - classe 240</v>
          </cell>
          <cell r="D535">
            <v>140</v>
          </cell>
          <cell r="E535" t="str">
            <v>ml</v>
          </cell>
        </row>
        <row r="536">
          <cell r="B536" t="str">
            <v>3-1-4-3</v>
          </cell>
          <cell r="C536" t="str">
            <v>DN 250 mm - classe 160</v>
          </cell>
          <cell r="D536">
            <v>0</v>
          </cell>
          <cell r="E536" t="str">
            <v>ml</v>
          </cell>
        </row>
        <row r="537">
          <cell r="B537" t="str">
            <v>3-1-4-4</v>
          </cell>
          <cell r="C537" t="str">
            <v>DN 250 mm - classe 240</v>
          </cell>
          <cell r="D537">
            <v>0</v>
          </cell>
          <cell r="E537" t="str">
            <v>ml</v>
          </cell>
        </row>
        <row r="539">
          <cell r="B539" t="str">
            <v>3-1-5</v>
          </cell>
          <cell r="C539" t="str">
            <v>CANIVEAU A GRILLE AVALOIR</v>
          </cell>
        </row>
        <row r="540">
          <cell r="B540" t="str">
            <v>3-1-5-1</v>
          </cell>
          <cell r="C540" t="str">
            <v>450 x 450</v>
          </cell>
          <cell r="D540">
            <v>0</v>
          </cell>
          <cell r="E540" t="str">
            <v>ml</v>
          </cell>
        </row>
        <row r="541">
          <cell r="B541" t="str">
            <v>3-1-5-2</v>
          </cell>
          <cell r="C541" t="str">
            <v>200 x 200</v>
          </cell>
          <cell r="D541">
            <v>0</v>
          </cell>
          <cell r="E541" t="str">
            <v>ml</v>
          </cell>
        </row>
        <row r="543">
          <cell r="B543" t="str">
            <v>3-2</v>
          </cell>
          <cell r="C543" t="str">
            <v>FOURNITURE ET MISE EN ŒUVRE DE CADRES</v>
          </cell>
          <cell r="E543" t="str">
            <v>ml</v>
          </cell>
        </row>
        <row r="544">
          <cell r="C544" t="str">
            <v>Le mètre linéaire</v>
          </cell>
        </row>
        <row r="546">
          <cell r="C546" t="str">
            <v>Ce prix rémunère au mètre linéaire la fourniture et la mise en oeuvre de cadres Béton Armé préfabriqués, conformes à la règlement du BAEL et au fascicule 61- Titre II  classe T2 renforcée, charge Bc, fissuration préjudiciable, surcharge 13 tonnes à l’essieu.</v>
          </cell>
        </row>
        <row r="547">
          <cell r="C547" t="str">
            <v>Ils comprennent la fourniture le transport et le déchargement à pied d'œuvre, l’approche et la pose des cadres sur un fond de tranchée bien dressé avec un lit de pose en béton suivant la pente du profil en long conformément aux prescriptions du C.CT.P. et du fascicule 70, la longueur prise en compte est mesurée suivant l'axe des cadres sans déduction des longueurs de regards et pièces de raccord.</v>
          </cell>
        </row>
        <row r="548">
          <cell r="C548" t="str">
            <v>La fourniture et la mise en place des joints caoutchouc, le calage avec du béton si nécessaire et de la GNT jusqu'au terrain naturel, le jointoiement entre éléments, au mortier et toutes  sujétions inhérentes à ce poste.</v>
          </cell>
        </row>
        <row r="550">
          <cell r="B550" t="str">
            <v>3-2-1</v>
          </cell>
          <cell r="C550" t="str">
            <v>Cadre Section intérieure : 1.50m x 1.00m</v>
          </cell>
          <cell r="D550">
            <v>0</v>
          </cell>
          <cell r="E550" t="str">
            <v>ml</v>
          </cell>
        </row>
        <row r="551">
          <cell r="B551" t="str">
            <v>3-2-2</v>
          </cell>
          <cell r="C551" t="str">
            <v>Cadre Section intérieure : 2.00m x 1.00 m</v>
          </cell>
          <cell r="D551">
            <v>0</v>
          </cell>
          <cell r="E551" t="str">
            <v>ml</v>
          </cell>
        </row>
        <row r="552">
          <cell r="B552" t="str">
            <v>3-2-3</v>
          </cell>
          <cell r="C552" t="str">
            <v>Cadre Section intérieure : 2.00m x 1.50m</v>
          </cell>
          <cell r="D552">
            <v>0</v>
          </cell>
          <cell r="E552" t="str">
            <v>ml</v>
          </cell>
        </row>
        <row r="553">
          <cell r="B553" t="str">
            <v>3-2-4</v>
          </cell>
          <cell r="C553" t="str">
            <v>Cadre Section intérieure : 2.50m x 1.25m</v>
          </cell>
          <cell r="D553">
            <v>0</v>
          </cell>
          <cell r="E553" t="str">
            <v>ml</v>
          </cell>
        </row>
        <row r="555">
          <cell r="B555" t="str">
            <v>3-3</v>
          </cell>
          <cell r="C555" t="str">
            <v>CANALISATIONS SOUS PRESSION</v>
          </cell>
        </row>
        <row r="556">
          <cell r="C556" t="str">
            <v>Le mètre linéaire</v>
          </cell>
        </row>
        <row r="558">
          <cell r="C558" t="str">
            <v>Ces prix rémunèrent au mètre linéaire la fourniture à pied d'oeuvre et la pose de canalisations sur un fond de tranchée bien dressé suivant la pente du projet conformément aux prescriptions du fascicule 70-1. La longueur prise en compte est mesurée suivant l'axe de la canalisation sans déduction des pièces intermédiaires et des pièces de raccord.</v>
          </cell>
        </row>
        <row r="559">
          <cell r="C559" t="str">
            <v>Ces prix comprennent :</v>
          </cell>
        </row>
        <row r="560">
          <cell r="C560" t="str">
            <v>- le transport, la fourniture à pied d'œuvre et le déchargement,</v>
          </cell>
        </row>
        <row r="561">
          <cell r="C561" t="str">
            <v>- L’approche et la pose de la canalisation, la mise en place des tuyaux et raccords en fond de fouille,</v>
          </cell>
        </row>
        <row r="562">
          <cell r="C562" t="str">
            <v>- la fourniture et façon de joints sertis (intégrés au tuyau, à savoir bague d'étanchéité intégrée), les soudures conformément à la nature de la conduite, les coudes pour les changement de direction si nécessaire, les brides diverses de raccordement sur les équipements de réseau, manchons d'adaptation, colliers de centrage, les coupes…</v>
          </cell>
        </row>
        <row r="563">
          <cell r="C563" t="str">
            <v>- Les percements et raccordements aux Regards de Visite.</v>
          </cell>
        </row>
        <row r="564">
          <cell r="C564" t="str">
            <v>- La fourniture et la mise en place en tranchée du grillage avertisseur détectable aux couleurs appropriées, 0.40 m minimum au dessus de la génératrice supérieure y compris déroulage, coupes…</v>
          </cell>
        </row>
        <row r="565">
          <cell r="C565" t="str">
            <v>- la confection des massifs de butées en béton coffrets aux angles, dérivations, extrémités, changement de section.</v>
          </cell>
        </row>
        <row r="566">
          <cell r="C566" t="str">
            <v>- les baïonnettes horizontales et verticale comptées au ml sur le seul changement de direction ; les longueurs droites ne sont pas prises en compte.</v>
          </cell>
        </row>
        <row r="567">
          <cell r="C567" t="str">
            <v>Ils tiennent compte de tous les aléas et sujétions.</v>
          </cell>
        </row>
        <row r="569">
          <cell r="B569" t="str">
            <v>3-3-1</v>
          </cell>
          <cell r="C569" t="str">
            <v>FOURNITURE ET POSE DE CANALISATION P.E.H.D. 16 bars</v>
          </cell>
        </row>
        <row r="570">
          <cell r="B570" t="str">
            <v>3-3-1-1</v>
          </cell>
          <cell r="C570" t="str">
            <v xml:space="preserve">DN63 mm </v>
          </cell>
          <cell r="D570">
            <v>40</v>
          </cell>
          <cell r="E570" t="str">
            <v>ml</v>
          </cell>
        </row>
        <row r="571">
          <cell r="B571" t="str">
            <v>3-3-1-2</v>
          </cell>
          <cell r="C571" t="str">
            <v>DN90 mm</v>
          </cell>
          <cell r="D571">
            <v>50</v>
          </cell>
          <cell r="E571" t="str">
            <v>ml</v>
          </cell>
        </row>
        <row r="572">
          <cell r="B572" t="str">
            <v>3-3-1-3</v>
          </cell>
          <cell r="C572" t="str">
            <v>DN110 mm</v>
          </cell>
          <cell r="D572">
            <v>0</v>
          </cell>
          <cell r="E572" t="str">
            <v>ml</v>
          </cell>
        </row>
        <row r="573">
          <cell r="B573" t="str">
            <v>3-3-1-4</v>
          </cell>
          <cell r="C573" t="str">
            <v>Plus-value pour réalisation d'une baïonnette horizontale y compris toutes piéces de raccord et de changement de direction</v>
          </cell>
          <cell r="D573">
            <v>35</v>
          </cell>
          <cell r="E573" t="str">
            <v>ml</v>
          </cell>
        </row>
        <row r="574">
          <cell r="B574" t="str">
            <v>3-3-1-5</v>
          </cell>
          <cell r="C574" t="str">
            <v>Plus-value pour réalisation d'une baïonnette verticale y compris toutes piéces de raccord et de changement de direction</v>
          </cell>
          <cell r="D574">
            <v>35</v>
          </cell>
          <cell r="E574" t="str">
            <v>ml</v>
          </cell>
        </row>
        <row r="576">
          <cell r="B576" t="str">
            <v>3-4</v>
          </cell>
          <cell r="C576" t="str">
            <v>REGARD DE VISITE EN BETON FIBRE SUR CANALISATIONS Y COMPRIS TAMPON OU GRILLE AVALOIR</v>
          </cell>
        </row>
        <row r="577">
          <cell r="C577" t="str">
            <v>A l'unité</v>
          </cell>
        </row>
        <row r="579">
          <cell r="C579" t="str">
            <v>Confection de regards de visite étanches en béton et en grès conformément au CCTP, pour réseaux d'assainissement des Eaux Usées et des Eaux Pluviales, jusqu'à une profondeur mesurée au fond de la cunette maximum comprenant :</v>
          </cell>
        </row>
        <row r="580">
          <cell r="C580" t="str">
            <v>- le supplément de terrassements,</v>
          </cell>
        </row>
        <row r="581">
          <cell r="C581" t="str">
            <v>- la fourniture et mise en place d'un élément de fond préfabriqué, en béton ou en grès, avec cunette incorporée y compris joints d'étanchéité élastomère adaptés au diamètre et à la nature des canalisations raccordées,</v>
          </cell>
        </row>
        <row r="582">
          <cell r="C582" t="str">
            <v>- la fourniture et pose d'éléments préfabriqués, en béton ou en grès, assemblés par joint élastomère ou joint mastic ou tout joint préconisé par le fournisseur de l'ouvrage,</v>
          </cell>
        </row>
        <row r="583">
          <cell r="C583" t="str">
            <v>- la fourniture et pose de la dalle de couverture en béton armé,</v>
          </cell>
        </row>
        <row r="584">
          <cell r="C584" t="str">
            <v>- la fourniture et scellement de la grille ou du tampon fonte conformément au CCTP (agréé par le maître d'oeuvre) avec tampon fonte DN600 de classe D400 ou Grille Avaloir DN adapté aux plans pour le réseau pluvial à la demande avec notation Eaux Usées ou Eaux Pluviales selon le réseau où est posé le tampon.</v>
          </cell>
        </row>
        <row r="585">
          <cell r="C585" t="str">
            <v>- la fourniture et pose de réhausses sous cadre permettant la mise à la cote au niveau fini de chaussées suivant dévers du profil en travers ou au niveau de mise en attente du tampon et toutes autres sujétions.</v>
          </cell>
        </row>
        <row r="586">
          <cell r="C586" t="str">
            <v>Les cunettes préfabriquées décalées sont autorisées en fonction de la densité des réseaux à proximité.</v>
          </cell>
        </row>
        <row r="588">
          <cell r="B588" t="str">
            <v>3-4-1</v>
          </cell>
          <cell r="C588" t="str">
            <v>Regard DN800 en Béton Fibré</v>
          </cell>
        </row>
        <row r="589">
          <cell r="B589" t="str">
            <v>3-4-1-1</v>
          </cell>
          <cell r="C589" t="str">
            <v>profondeur ≤ 2.00m</v>
          </cell>
          <cell r="D589">
            <v>1000</v>
          </cell>
          <cell r="E589" t="str">
            <v>u</v>
          </cell>
        </row>
        <row r="590">
          <cell r="B590" t="str">
            <v>3-4-1-2</v>
          </cell>
          <cell r="C590" t="str">
            <v>2.0m &lt; profondeur ≤ 3.00m</v>
          </cell>
          <cell r="D590">
            <v>1250</v>
          </cell>
          <cell r="E590" t="str">
            <v>u</v>
          </cell>
        </row>
        <row r="591">
          <cell r="B591" t="str">
            <v>3-4-1-3</v>
          </cell>
          <cell r="C591" t="str">
            <v>profondeur &gt; 3.00m</v>
          </cell>
          <cell r="D591">
            <v>1500</v>
          </cell>
          <cell r="E591" t="str">
            <v>u</v>
          </cell>
        </row>
        <row r="592">
          <cell r="B592" t="str">
            <v>3-4-2</v>
          </cell>
          <cell r="C592" t="str">
            <v>Regard DN1000 en Béton Fibré</v>
          </cell>
        </row>
        <row r="593">
          <cell r="B593" t="str">
            <v>3-4-2-1</v>
          </cell>
          <cell r="C593" t="str">
            <v>profondeur ≤ 3.00m</v>
          </cell>
          <cell r="D593">
            <v>1200</v>
          </cell>
          <cell r="E593" t="str">
            <v>u</v>
          </cell>
        </row>
        <row r="594">
          <cell r="B594" t="str">
            <v>3-4-2-2</v>
          </cell>
          <cell r="C594" t="str">
            <v>3.0m &lt; profondeur ≤ 3.50m</v>
          </cell>
          <cell r="D594">
            <v>1450</v>
          </cell>
          <cell r="E594" t="str">
            <v>u</v>
          </cell>
        </row>
        <row r="595">
          <cell r="B595" t="str">
            <v>3-4-2-3</v>
          </cell>
          <cell r="C595" t="str">
            <v>profondeur &gt; 3.50m</v>
          </cell>
          <cell r="D595">
            <v>1700</v>
          </cell>
          <cell r="E595" t="str">
            <v>u</v>
          </cell>
        </row>
        <row r="596">
          <cell r="B596" t="str">
            <v>3-4-3</v>
          </cell>
          <cell r="C596" t="str">
            <v>Regard 1500 x 1500 en Béton Fibré</v>
          </cell>
          <cell r="D596">
            <v>0</v>
          </cell>
          <cell r="E596" t="str">
            <v>u</v>
          </cell>
        </row>
        <row r="597">
          <cell r="B597" t="str">
            <v>3-4-3-1</v>
          </cell>
          <cell r="C597" t="str">
            <v>profondeur ≤ 2.00m</v>
          </cell>
          <cell r="D597">
            <v>0</v>
          </cell>
          <cell r="E597" t="str">
            <v>u</v>
          </cell>
        </row>
        <row r="598">
          <cell r="B598" t="str">
            <v>3-4-3-2</v>
          </cell>
          <cell r="C598" t="str">
            <v>2.0m &lt; profondeur ≤ 3.50m</v>
          </cell>
          <cell r="D598">
            <v>0</v>
          </cell>
          <cell r="E598" t="str">
            <v>u</v>
          </cell>
        </row>
        <row r="599">
          <cell r="B599" t="str">
            <v>3-4-3-3</v>
          </cell>
          <cell r="C599" t="str">
            <v>profondeur &gt; 3.50m</v>
          </cell>
          <cell r="D599">
            <v>0</v>
          </cell>
          <cell r="E599" t="str">
            <v>u</v>
          </cell>
        </row>
        <row r="600">
          <cell r="B600" t="str">
            <v>3-4-4</v>
          </cell>
          <cell r="C600" t="str">
            <v>Regard DN800 en Grès</v>
          </cell>
        </row>
        <row r="601">
          <cell r="B601" t="str">
            <v>3-4-4-1</v>
          </cell>
          <cell r="C601" t="str">
            <v>profondeur ≤ 2.00m</v>
          </cell>
          <cell r="D601">
            <v>4000</v>
          </cell>
          <cell r="E601" t="str">
            <v>u</v>
          </cell>
        </row>
        <row r="602">
          <cell r="B602" t="str">
            <v>3-4-4-2</v>
          </cell>
          <cell r="C602" t="str">
            <v>2.0m &lt; profondeur ≤ 3.00m</v>
          </cell>
          <cell r="E602" t="str">
            <v>u</v>
          </cell>
        </row>
        <row r="603">
          <cell r="B603" t="str">
            <v>3-4-5</v>
          </cell>
          <cell r="C603" t="str">
            <v>Plus value Regard DN1000 ou 1000x1000 avec réservation pour vanne martélière et cunette correctement confectionnée et adaptée aux équipements</v>
          </cell>
          <cell r="D603">
            <v>350</v>
          </cell>
          <cell r="E603" t="str">
            <v>u</v>
          </cell>
        </row>
        <row r="605">
          <cell r="B605" t="str">
            <v>3-5</v>
          </cell>
          <cell r="C605" t="str">
            <v xml:space="preserve">OUVERTURE DE TRANCHEE </v>
          </cell>
        </row>
        <row r="606">
          <cell r="C606" t="str">
            <v>Le mètre linéaire</v>
          </cell>
        </row>
        <row r="608">
          <cell r="C608" t="str">
            <v xml:space="preserve">Ouverture de tranchées, aux engins mécaniques, en terrain de toute nature,  comprenant : </v>
          </cell>
        </row>
        <row r="609">
          <cell r="C609" t="str">
            <v>- profondeur jusqu'à 2,00 m,</v>
          </cell>
        </row>
        <row r="610">
          <cell r="C610" t="str">
            <v>- le sciage des bords de tranchée et la démolition de la chaussée existante jusqu'à 10 cm d'épaisseur,</v>
          </cell>
        </row>
        <row r="611">
          <cell r="C611" t="str">
            <v>- la préparation du sol, la correction et le réglage du fond de fouille,</v>
          </cell>
        </row>
        <row r="612">
          <cell r="C612" t="str">
            <v>- l'utilisation du BRH,</v>
          </cell>
        </row>
        <row r="613">
          <cell r="C613" t="str">
            <v>- les purges éventuelles et ponctuelles avec BRH,</v>
          </cell>
        </row>
        <row r="614">
          <cell r="C614" t="str">
            <v>- les épuisements des eaux d'infiltration jusqu'à 50 m3/h, le détournement des eaux de ruissellement,</v>
          </cell>
        </row>
        <row r="615">
          <cell r="C615" t="str">
            <v>- Les déviations ou pompage éventuelles des effluents amonts vers un ouvrage aval en fonctionnement,</v>
          </cell>
        </row>
        <row r="616">
          <cell r="C616" t="str">
            <v>- La fourniture et pose du blindage au delà de 1,30 m,</v>
          </cell>
        </row>
        <row r="617">
          <cell r="C617" t="str">
            <v>- la constitution du lit de pose de 0.10 m d'épaisseur minimum, l'enrobage des canalisations jusqu'à + 0.20 m de la génératrice supérieure lorsque la couverture le permet avec du gravier 2/6, 3/8 ou 8/15 pour le réseau si présence d'eau avec un géotextile de filtration ou du sable 0/10 sans présence d'eau dans la fouille (à l'appréciation du maître d'oeuvre),</v>
          </cell>
        </row>
        <row r="618">
          <cell r="C618" t="str">
            <v>- tout le matériel et les équipements nécessaires pour le retrait de conduites en amiante avec la mise en sécurité du personnel, la fouille et l'environnement immédiat conformément à la règlementation,</v>
          </cell>
        </row>
        <row r="619">
          <cell r="C619" t="str">
            <v>- l'évacuation de tous les matériaux extraits (correspondant au volume de sable, du tuyau, de tous les matériaux jusqu'au niveau de la surface existante...),</v>
          </cell>
        </row>
        <row r="620">
          <cell r="C620" t="str">
            <v>- les sur-largeurs nécessaires en cas de blindage,</v>
          </cell>
        </row>
        <row r="621">
          <cell r="C621" t="str">
            <v>- les dégagements manuels des ouvrages rencontrés ou croisés jusqu'à un diamètre Ø500, leurs étaiements pour assurer leur sauvegarde et leur maintien pendant et après les travaux,</v>
          </cell>
        </row>
        <row r="622">
          <cell r="C622" t="str">
            <v>- la mise en place et maintenance des dispositifs de sécurité et de signalisation, toutes mesures nécessaires pour assurer la circulation et l'accès des riverains,</v>
          </cell>
        </row>
        <row r="623">
          <cell r="C623" t="str">
            <v>- l'entretien des remblais,</v>
          </cell>
        </row>
        <row r="624">
          <cell r="C624" t="str">
            <v>- toutes fournitures, façon, main d’œuvre et autres sujétions.</v>
          </cell>
        </row>
        <row r="625">
          <cell r="C625" t="str">
            <v xml:space="preserve"> La tranchée sera d'une largeur équivalente aux prescriptions du fascicule 70-1 selon la profondeur et mesurée contradictoirement.</v>
          </cell>
        </row>
        <row r="627">
          <cell r="B627" t="str">
            <v>3-5-1</v>
          </cell>
          <cell r="C627" t="str">
            <v>- Pour pose de canalisation des Eaux Usées : 200 ≤ DN ≤ 400</v>
          </cell>
          <cell r="D627">
            <v>90</v>
          </cell>
          <cell r="E627" t="str">
            <v>ml</v>
          </cell>
        </row>
        <row r="628">
          <cell r="B628" t="str">
            <v>3-5-2</v>
          </cell>
          <cell r="C628" t="str">
            <v>- Pour pose de conduite d'Eau Potable : 60 ≤ DN ≤ 100</v>
          </cell>
          <cell r="D628">
            <v>50</v>
          </cell>
          <cell r="E628" t="str">
            <v>ml</v>
          </cell>
        </row>
        <row r="629">
          <cell r="B629" t="str">
            <v>3-5-3</v>
          </cell>
          <cell r="C629" t="str">
            <v>- Pour pose de conduite d'Eau Potable : 100 &lt; DN ≤ 200</v>
          </cell>
          <cell r="D629">
            <v>60</v>
          </cell>
          <cell r="E629" t="str">
            <v>ml</v>
          </cell>
        </row>
        <row r="630">
          <cell r="B630" t="str">
            <v>3-5-4</v>
          </cell>
          <cell r="C630" t="str">
            <v>- Pour pose de conduite d'Eau Potable : 200 &lt; DN ≤ 300</v>
          </cell>
          <cell r="D630">
            <v>80</v>
          </cell>
          <cell r="E630" t="str">
            <v>ml</v>
          </cell>
        </row>
        <row r="631">
          <cell r="B631" t="str">
            <v>3-5-5</v>
          </cell>
          <cell r="C631" t="str">
            <v>- Pour pose de canalisation de Refoulement des Eaux Usées : 63 ≤ DN ≤ 90</v>
          </cell>
          <cell r="D631">
            <v>50</v>
          </cell>
          <cell r="E631" t="str">
            <v>ml</v>
          </cell>
        </row>
        <row r="632">
          <cell r="B632" t="str">
            <v>3-5-6</v>
          </cell>
          <cell r="C632" t="str">
            <v>- Pour pose de canalisation de Refoulement des Eaux Usées : 90 &lt; DN ≤ 125</v>
          </cell>
          <cell r="D632">
            <v>50</v>
          </cell>
          <cell r="E632" t="str">
            <v>ml</v>
          </cell>
        </row>
        <row r="633">
          <cell r="B633" t="str">
            <v>3-5-7</v>
          </cell>
          <cell r="C633" t="str">
            <v>- Pour pose de canalisation des Eaux Pluviales : 300 ≤ DN ≤ 500</v>
          </cell>
          <cell r="D633">
            <v>95</v>
          </cell>
          <cell r="E633" t="str">
            <v>ml</v>
          </cell>
        </row>
        <row r="634">
          <cell r="B634" t="str">
            <v>3-5-8</v>
          </cell>
          <cell r="C634" t="str">
            <v>- Pour pose de Fourreaux pour réseaux secs : 40 ≤ DN ≤ 160</v>
          </cell>
          <cell r="D634">
            <v>45</v>
          </cell>
          <cell r="E634" t="str">
            <v>ml</v>
          </cell>
        </row>
        <row r="635">
          <cell r="B635" t="str">
            <v>3-5-9</v>
          </cell>
          <cell r="C635" t="str">
            <v>- Plus-value pour ouverture dans la roche ou nature de sol indurée</v>
          </cell>
          <cell r="D635">
            <v>55</v>
          </cell>
          <cell r="E635" t="str">
            <v>ml</v>
          </cell>
        </row>
        <row r="636">
          <cell r="B636" t="str">
            <v>3-5-10</v>
          </cell>
          <cell r="C636" t="str">
            <v>- Plus-value pour profondeur au-delà de 2 m ; dm supplémentaires</v>
          </cell>
          <cell r="D636">
            <v>15</v>
          </cell>
          <cell r="E636" t="str">
            <v>dm</v>
          </cell>
        </row>
        <row r="637">
          <cell r="B637" t="str">
            <v>3-5-11</v>
          </cell>
          <cell r="C637" t="str">
            <v>- Pour dépose de canalisations ou de pièces en amiante y compris retrait de la conduite</v>
          </cell>
          <cell r="D637">
            <v>200</v>
          </cell>
          <cell r="E637" t="str">
            <v>ml</v>
          </cell>
        </row>
        <row r="639">
          <cell r="B639" t="str">
            <v>3-6</v>
          </cell>
          <cell r="C639" t="str">
            <v>REMBLAIS DE TRANCHEE EN GNT 0/20</v>
          </cell>
          <cell r="D639">
            <v>45</v>
          </cell>
          <cell r="E639" t="str">
            <v>m³</v>
          </cell>
        </row>
        <row r="640">
          <cell r="C640" t="str">
            <v>Le Mètre cube</v>
          </cell>
        </row>
        <row r="642">
          <cell r="C642" t="str">
            <v>Ce poste de prix comprend la fourniture, mise en œuvre et compactage du matériau que l'entreprise doit soumettre à l'agrément du maître d'œuvre.</v>
          </cell>
        </row>
        <row r="643">
          <cell r="C643" t="str">
            <v>Il s'agit du matériau pour le remblai de tranchée qui est mis en œuvre et qui doit être conforme au CCTP en étant constitué d'un matériau de type G (D) d'une granulométrie ≤ 50 mm.</v>
          </cell>
        </row>
        <row r="645">
          <cell r="B645" t="str">
            <v>3-7</v>
          </cell>
          <cell r="C645" t="str">
            <v>CONSTRUCTION DE BRANCHEMENTS DES EAUX USEES</v>
          </cell>
        </row>
        <row r="646">
          <cell r="C646" t="str">
            <v>L'unité - Le mètre linéaire - Le mètre cube</v>
          </cell>
        </row>
        <row r="648">
          <cell r="C648" t="str">
            <v xml:space="preserve">Ce prix rémunère à l’Unité la construction d’un Branchement particulier des Eaux Usées avec une canalisations P.V.C. C.R.16 Ø160mm ou Ø200mm. </v>
          </cell>
        </row>
        <row r="649">
          <cell r="C649" t="str">
            <v>Les Travaux comprennent notamment :</v>
          </cell>
        </row>
        <row r="650">
          <cell r="C650" t="str">
            <v>- La recherche du branchement existant.</v>
          </cell>
        </row>
        <row r="651">
          <cell r="C651" t="str">
            <v>- Le sciage et la démolition de la chaussée et où du trottoir sur 1 mètre de largeur environ.</v>
          </cell>
        </row>
        <row r="652">
          <cell r="C652" t="str">
            <v>- Les terrassements en tranchée, y compris évacuation.</v>
          </cell>
        </row>
        <row r="653">
          <cell r="C653" t="str">
            <v>- La fourniture et la pose des canalisations, ainsi que la fourniture et la pose de toutes les pièces de raccordements y compris grillage avertisseur identique au collecteur.</v>
          </cell>
        </row>
        <row r="654">
          <cell r="C654" t="str">
            <v>- Le calage, la confection des joints, les percements sur regards, le raccordement sur la canalisation existante ou du réseau créé avec la fourniture et pose de la culotte de branchement avec les pièces d'adaptation en fonction de la nature de la culotte qui doit être identique au collecteur ou une scelle dans le cas seulement d'une conduite en place.</v>
          </cell>
        </row>
        <row r="655">
          <cell r="C655" t="str">
            <v>- Le remblaiement en matériaux concassés 0/20 ou 0/31,5 y compris le compactage.</v>
          </cell>
        </row>
        <row r="656">
          <cell r="C656" t="str">
            <v>- La remise en état du trottoir suivant sa nature existante y compris bordures et caniveaux.</v>
          </cell>
        </row>
        <row r="657">
          <cell r="C657" t="str">
            <v>- La remise en état de la chaussée suivant prescriptions du gestionnaires des voies avec notamment ; Enrobés denses de 6 cm d’épaisseur, couche de base (grave bitume ou grave émulsion selon gestionnaire de voirie), couche d’accrochage ou imprégnation, joints de tranchées.</v>
          </cell>
        </row>
        <row r="658">
          <cell r="C658" t="str">
            <v>- La fourniture et la pose du regard de Branchement à passage direct 315 mm/160 mm, avec cheminée fermée par un tampon hydraulique articulé (y compris le joint d'étanchéité) de dimensions ; 360 x 360 mm, avec une ouverture ronde et articulée de DN 225 mm 400KN ou 250 KN en fonction de son emplacement.</v>
          </cell>
        </row>
        <row r="659">
          <cell r="C659" t="str">
            <v>- Les raccordements amont et aval des conduites sur le regard de branchement avec les pièces adaptées à la nature des conduites ou les longueurs de canalisation à l'interface regard de branchement et conduite en attente...</v>
          </cell>
        </row>
        <row r="660">
          <cell r="C660" t="str">
            <v>Il tient compte de tous les aléas et sujétions.</v>
          </cell>
        </row>
        <row r="662">
          <cell r="B662" t="str">
            <v>3-7-1</v>
          </cell>
          <cell r="C662" t="str">
            <v>- Longueur branchement ≤ 3.0 ml</v>
          </cell>
          <cell r="D662">
            <v>950</v>
          </cell>
          <cell r="E662" t="str">
            <v>u</v>
          </cell>
        </row>
        <row r="663">
          <cell r="B663" t="str">
            <v>3-7-2</v>
          </cell>
          <cell r="C663" t="str">
            <v>- 3.0 ml &lt; longueur branchement ≤ 8.0 ml</v>
          </cell>
          <cell r="D663">
            <v>1450</v>
          </cell>
          <cell r="E663" t="str">
            <v>u</v>
          </cell>
        </row>
        <row r="664">
          <cell r="B664" t="str">
            <v>3-7-3</v>
          </cell>
          <cell r="C664" t="str">
            <v>- Longueur branchement &gt; 8.0 ml</v>
          </cell>
          <cell r="D664">
            <v>1750</v>
          </cell>
          <cell r="E664" t="str">
            <v>u</v>
          </cell>
        </row>
        <row r="665">
          <cell r="B665" t="str">
            <v>3-7-4</v>
          </cell>
          <cell r="C665" t="str">
            <v>- Plus-value Fourniture et pose tampon fonte classe D400</v>
          </cell>
          <cell r="D665">
            <v>70</v>
          </cell>
          <cell r="E665" t="str">
            <v>u</v>
          </cell>
        </row>
        <row r="666">
          <cell r="B666" t="str">
            <v>3-7-5</v>
          </cell>
          <cell r="C666" t="str">
            <v>- Déplacement branchement entre 1.0 et 3.0 ml - mise en place d'un machon pour raccordement</v>
          </cell>
          <cell r="D666">
            <v>550</v>
          </cell>
          <cell r="E666" t="str">
            <v>u</v>
          </cell>
        </row>
        <row r="667">
          <cell r="B667" t="str">
            <v>3-7-6</v>
          </cell>
          <cell r="C667" t="str">
            <v>- Plus-value pour confortement de branchement avec du béton dans un talus ou autre espace le nécessitant</v>
          </cell>
          <cell r="D667">
            <v>350</v>
          </cell>
          <cell r="E667" t="str">
            <v>u</v>
          </cell>
        </row>
        <row r="668">
          <cell r="B668" t="str">
            <v>3-7-7</v>
          </cell>
          <cell r="C668" t="str">
            <v>- Plus-value pour ouverture dans la roche ou nature de sol indurée</v>
          </cell>
          <cell r="D668">
            <v>150</v>
          </cell>
          <cell r="E668" t="str">
            <v>ml</v>
          </cell>
        </row>
        <row r="670">
          <cell r="B670" t="str">
            <v>3-8</v>
          </cell>
          <cell r="C670" t="str">
            <v>FOURNITURE ET POSE D'UN POSTE DE REFOULEMENT</v>
          </cell>
          <cell r="D670">
            <v>90000</v>
          </cell>
          <cell r="E670" t="str">
            <v>Fft</v>
          </cell>
        </row>
        <row r="671">
          <cell r="C671" t="str">
            <v>Forfait</v>
          </cell>
        </row>
        <row r="673">
          <cell r="C673" t="str">
            <v>Ce prix rémunère forfaitairement la fourniture et pose de la complétude du PR et chambre de Vanne conformément au CCTP.</v>
          </cell>
        </row>
        <row r="674">
          <cell r="C674" t="str">
            <v>Cela comprend la finition de la surface avec une dalle en béton de 15 cm d'épaisseur minimum, la clôture et son portillon d'entrée, l'abir-compteur d'eau vertical avec robinet d'arrêt 1/4 de tour et manchette de réservation, tous les organes de fonctionnement et d'alimentation du Poste de Refoulement et de la chambre de vannes, un éclairage raccordé à l'alimentation et pouvant fonctionner de manière autonome... ainsi que toutes les prescriptions détaillées dans le CCTP.</v>
          </cell>
        </row>
        <row r="675">
          <cell r="C675" t="str">
            <v xml:space="preserve">Le poste doit avoir les organes d'accès (trappes en alu teintées dans la masse) au dessus de la dalle et doit être en état de fonctionnement avec tous les équipements conformément au CCTP. </v>
          </cell>
        </row>
        <row r="676">
          <cell r="C676" t="str">
            <v>Il tient compte de tous les aléas et sujétions.</v>
          </cell>
        </row>
        <row r="678">
          <cell r="B678" t="str">
            <v>3-9</v>
          </cell>
          <cell r="C678" t="str">
            <v>RACCORDEMENT PROVISOIRE SUR RESEAU EXISTANT</v>
          </cell>
          <cell r="D678">
            <v>750</v>
          </cell>
          <cell r="E678" t="str">
            <v>Fft</v>
          </cell>
        </row>
        <row r="679">
          <cell r="C679" t="str">
            <v>Forfait</v>
          </cell>
        </row>
        <row r="681">
          <cell r="C681" t="str">
            <v xml:space="preserve">Ce prix rémunère la réalisation des raccordements au réseau d'Assainissement durant les travaux pour permettre la continuité de service ; la solution envisagée devra être proposée par l'entreprise et validée par la MOE et rester en conformité avec le CCTP.  </v>
          </cell>
        </row>
        <row r="682">
          <cell r="C682" t="str">
            <v>Il tient compte de tous les aléas et sujétions.</v>
          </cell>
        </row>
        <row r="684">
          <cell r="B684" t="str">
            <v>3-10</v>
          </cell>
          <cell r="C684" t="str">
            <v>RACCORDEMENT RESEAU D'ASSAINISSEMENT (PR)</v>
          </cell>
          <cell r="D684">
            <v>0</v>
          </cell>
          <cell r="E684" t="str">
            <v>Fft</v>
          </cell>
        </row>
        <row r="685">
          <cell r="C685" t="str">
            <v>Fft</v>
          </cell>
        </row>
        <row r="687">
          <cell r="C687" t="str">
            <v>Cela comprend la fourniture et mise en place de la conduite en fonte d'Assinissement gravitaire DN200 y compris deux regards en béton préfabriqués DN1000 équipés de leur tampon fonte ; la fourniture et scellement du tampon fonte conformément au CCTP (agréé par le maître d'oeuvre) avec tampon fonte DN600 de classe D400.</v>
          </cell>
        </row>
        <row r="688">
          <cell r="C688" t="str">
            <v>La fourniture et la pose du réseau d'assainissement de refoulement depuis le PR jusqu'à la canalisation en attente soit environ 10 ml y compris coude, butée, croisement de fossé avec protection mécanique … La conduite sera conforme et donc identique à celle en attente.</v>
          </cell>
        </row>
        <row r="689">
          <cell r="C689" t="str">
            <v>La réalisation des terrassements, des déblais comprenant :</v>
          </cell>
        </row>
        <row r="690">
          <cell r="C690" t="str">
            <v>- la préparation du sol, la correction et le réglage du fond de fouille,</v>
          </cell>
        </row>
        <row r="691">
          <cell r="C691" t="str">
            <v>- les purges éventuelles et ponctuelles avec BRH si nécessaire,</v>
          </cell>
        </row>
        <row r="692">
          <cell r="C692" t="str">
            <v>- les épuisements des eaux d'infiltration quelque soit le débit, le détournement des eaux de ruissellement,</v>
          </cell>
        </row>
        <row r="693">
          <cell r="C693" t="str">
            <v>- Les déviations ou pompage éventuelles des effluents amonts,</v>
          </cell>
        </row>
        <row r="694">
          <cell r="C694" t="str">
            <v>- La fourniture et pose du blindage,</v>
          </cell>
        </row>
        <row r="695">
          <cell r="C695" t="str">
            <v>- la constitution du lit de pose de 0.10m d'épaisseur minimum, l'enrobage des canalisations jusqu'à + 0.20m de la génératrice supérieure lorsque la couverture le permet avec du gravier 2/6, 3/8 ou 8/15 si présence d'eau avec un géotextile de filtration (à l'appréciation du maître d'oeuvre),</v>
          </cell>
        </row>
        <row r="696">
          <cell r="C696" t="str">
            <v>- l'évacuation de tous les matériaux extraits,</v>
          </cell>
        </row>
        <row r="697">
          <cell r="C697" t="str">
            <v>- les sur-largeurs nécessaires en cas de blindage,</v>
          </cell>
        </row>
        <row r="698">
          <cell r="C698" t="str">
            <v>- les dégagements manuels des ouvrages rencontrés ou croisés, leurs étaiements pour assurer leur sauvegarde et leur maintien pendant et après les travaux,</v>
          </cell>
        </row>
        <row r="699">
          <cell r="C699" t="str">
            <v>- la mise en place et maintenance des dispositifs de sécurité et de signalisation, gardiennage, éclairage, toutes mesures nécessaires pour assurer la circulation des riverains,</v>
          </cell>
        </row>
        <row r="700">
          <cell r="C700" t="str">
            <v>- l'entretien des remblais,</v>
          </cell>
        </row>
        <row r="701">
          <cell r="C701" t="str">
            <v>- toutes fournitures, façon, main d’œuvre et autres sujétions.</v>
          </cell>
        </row>
        <row r="702">
          <cell r="C702" t="str">
            <v xml:space="preserve"> La tranchée sera d'une largeur équivalente aux prescriptions du fascicule 71 (et 70 avec application du tableau) selon la profondeur.</v>
          </cell>
        </row>
        <row r="703">
          <cell r="C703" t="str">
            <v xml:space="preserve">L'exécution des remblais : </v>
          </cell>
        </row>
        <row r="704">
          <cell r="C704" t="str">
            <v>- Il s'agit du matériau pour le remblai de tranchée y compris la structure de chaussée selon le cas, qui sera mis en œuvre.</v>
          </cell>
        </row>
        <row r="705">
          <cell r="C705" t="str">
            <v>- Ce matériau devra répondre aux caractéristiques suivantes, être sain, non évolutif et insensible à l'eau avec  un passant à 80µm ≤ 12 % et une VBS &lt; 0,1.</v>
          </cell>
        </row>
        <row r="706">
          <cell r="C706" t="str">
            <v xml:space="preserve">- Ce poste rémunère la fourniture, pose et compactage des matériaux, ainsi que les essais au pénétromètre. </v>
          </cell>
        </row>
        <row r="708">
          <cell r="B708" t="str">
            <v>3-11</v>
          </cell>
          <cell r="C708" t="str">
            <v xml:space="preserve">RACCORDEMENT SUR RESEAU OU OUVRAGE EXISTANT </v>
          </cell>
          <cell r="D708">
            <v>0</v>
          </cell>
        </row>
        <row r="709">
          <cell r="C709" t="str">
            <v>L'unité</v>
          </cell>
        </row>
        <row r="711">
          <cell r="C711" t="str">
            <v>Ce prix rémunère à l’unité le percement sur ouvrage existant pour raccordement de canalisations de toutes nature, ainsi que les obturations provisoires avant le raccordement du nouveau Poste, l'arrêt de l'ancien, et le basculement des effluents. Il comprend notamment :</v>
          </cell>
        </row>
        <row r="712">
          <cell r="C712" t="str">
            <v>- La découpe soignée à la scie à cloche ou par carrotage ; la découpe par fenêtre est proscrite.</v>
          </cell>
        </row>
        <row r="713">
          <cell r="C713" t="str">
            <v>- L’enlèvement et l’évacuation des gravois.</v>
          </cell>
        </row>
        <row r="714">
          <cell r="C714" t="str">
            <v>- Le raccordement étanche et la reprise des voiles du regard.</v>
          </cell>
        </row>
        <row r="715">
          <cell r="C715" t="str">
            <v>- L'obturation en fond de cunette de la canalisation mise en place dans le cadre du basculement, et le retrait de l'obturation lors de ce basculement définitif ; tous les soins sont à apporter pour ne pas dégrader la cunette dans le cadre de cette intervention qui dans le cas contraire verrait l'entreprise reprendre tout l'ouvrage à ses frais.</v>
          </cell>
        </row>
        <row r="716">
          <cell r="C716" t="str">
            <v>- La fourniture et pose d'un joint élastomère adapté à la canalisation ou la mise en place d'un système de liaison et d'étanchéité.</v>
          </cell>
        </row>
        <row r="717">
          <cell r="C717" t="str">
            <v>- La fourniture et pose d'un manchon adapté au type de réseau sur lequel est effectué le raccordement, gravitaire ou pression,</v>
          </cell>
        </row>
        <row r="718">
          <cell r="C718" t="str">
            <v>- La fourniture et mise en place de toutes les pièces utiles au raccordement et à l'installation du machon (joints, brides, colliers…)</v>
          </cell>
        </row>
        <row r="719">
          <cell r="C719" t="str">
            <v>- La fourniture et mise en place d'une chute accompagnée si nécessaire.</v>
          </cell>
        </row>
        <row r="720">
          <cell r="C720" t="str">
            <v>Il tient compte de toutes les pièces et matériaux inhérents au parfait raccordement et à son exécution.</v>
          </cell>
        </row>
        <row r="722">
          <cell r="B722" t="str">
            <v>3-11-1</v>
          </cell>
          <cell r="C722" t="str">
            <v>Sur réseau gravitaire</v>
          </cell>
          <cell r="D722">
            <v>750</v>
          </cell>
          <cell r="E722" t="str">
            <v>u</v>
          </cell>
        </row>
        <row r="723">
          <cell r="B723" t="str">
            <v>3-11-2</v>
          </cell>
          <cell r="C723" t="str">
            <v>Sur réseau pression</v>
          </cell>
          <cell r="D723">
            <v>750</v>
          </cell>
          <cell r="E723" t="str">
            <v>u</v>
          </cell>
        </row>
        <row r="724">
          <cell r="B724" t="str">
            <v>3-11-3</v>
          </cell>
          <cell r="C724" t="str">
            <v>Sur ouvrage</v>
          </cell>
          <cell r="D724">
            <v>1000</v>
          </cell>
          <cell r="E724" t="str">
            <v>u</v>
          </cell>
        </row>
        <row r="725">
          <cell r="B725" t="str">
            <v>3-11-4</v>
          </cell>
          <cell r="C725" t="str">
            <v>Plus value pour obturation provisoire - continuité de service - retrait de l'obturation lors du basculement</v>
          </cell>
          <cell r="D725">
            <v>500</v>
          </cell>
          <cell r="E725" t="str">
            <v>u</v>
          </cell>
        </row>
        <row r="727">
          <cell r="B727" t="str">
            <v>3-12</v>
          </cell>
          <cell r="C727" t="str">
            <v>SYSTEME DE MESURE DE DEBIT GRAVITAIRE - SONDE RADAR AVEC SYST. D'ENGOUFFREMENT</v>
          </cell>
        </row>
        <row r="728">
          <cell r="C728" t="str">
            <v>Forfait</v>
          </cell>
        </row>
        <row r="730">
          <cell r="C730" t="str">
            <v>Ce prix rémunère la fourniture et l'installation d'un système de mesure du débit gravitaire sur la conduite de surverse DN200 depuis le regard en sortie de cuve constitué d'une boîte en inox 316L et d'une sonde de mesure en continue raccordée à l'armoire du Poste de Refoulement afin de disposer du suivi des informations. Cela inclus la fourniture et pose du système complet de comptage des effluents, le regard étanche en béton équipé d'un tampon de fermeture en fonte Ø600 et 400 kN, y compris raccords et pièces spéciales, le paramètrage du matériel de mésure, la fourniture et pose du(es) câblage(s) sous fourreau(x) DN50 avec la mise à la terre, ainsi que la formation du personnel exploitant à l'équipement...</v>
          </cell>
        </row>
        <row r="731">
          <cell r="C731" t="str">
            <v>Cela inclus le raccrodement du système de mesure à l'automate en charge de la télégestion installé sur le site du Poste de Refoulement, ainsi que son paramétrage pour l'enregistrement des données et le renvoi d'informations à l'exploitant.</v>
          </cell>
        </row>
        <row r="732">
          <cell r="C732" t="str">
            <v>Il tient compte de tous les aléas et sujétions.</v>
          </cell>
        </row>
        <row r="734">
          <cell r="B734" t="str">
            <v>3-12-1</v>
          </cell>
          <cell r="C734" t="str">
            <v xml:space="preserve">DN 200 sous regard Ø800 </v>
          </cell>
          <cell r="D734">
            <v>10000</v>
          </cell>
          <cell r="E734" t="str">
            <v>Fft</v>
          </cell>
        </row>
        <row r="735">
          <cell r="B735" t="str">
            <v>3-12-2</v>
          </cell>
          <cell r="C735" t="str">
            <v>DN 300</v>
          </cell>
          <cell r="D735">
            <v>0</v>
          </cell>
          <cell r="E735" t="str">
            <v>Fft</v>
          </cell>
        </row>
        <row r="737">
          <cell r="B737" t="str">
            <v>3-13</v>
          </cell>
          <cell r="C737" t="str">
            <v>ESSAIS DIVERS - MISE EN ROUTE - CONSUEL - FORMATION</v>
          </cell>
          <cell r="D737">
            <v>1000</v>
          </cell>
          <cell r="E737" t="str">
            <v>Fft</v>
          </cell>
        </row>
        <row r="738">
          <cell r="C738" t="str">
            <v>Forfait</v>
          </cell>
        </row>
        <row r="740">
          <cell r="C740" t="str">
            <v xml:space="preserve">Ce prix rémunère la réalisation de tous les essais, la mise en route du Poste de Refoulement et de tous ses équipements et ses organes de fonctionnement, le consuel et la formation du personnel à l'ensemble des équipements et différents organes conformément au CCTP. </v>
          </cell>
        </row>
        <row r="741">
          <cell r="C741" t="str">
            <v xml:space="preserve">La fourniture de tous les documents et autres PV qui attestent de la bonne mise en route de l'installation.  </v>
          </cell>
        </row>
        <row r="742">
          <cell r="C742" t="str">
            <v>Il tient compte de tous les aléas et sujétions.</v>
          </cell>
        </row>
        <row r="744">
          <cell r="B744" t="str">
            <v>3-14</v>
          </cell>
          <cell r="C744" t="str">
            <v>CONTROLE DES RESEAUX INSPECTION TELEVISUELLE &amp; ETANCHEITE</v>
          </cell>
          <cell r="D744">
            <v>500</v>
          </cell>
          <cell r="E744" t="str">
            <v>Fft</v>
          </cell>
        </row>
        <row r="745">
          <cell r="C745" t="str">
            <v>Forfait</v>
          </cell>
        </row>
        <row r="747">
          <cell r="C747" t="str">
            <v>Ce prix rémunère forfaitairement l’Inspection télévisée des canalisations d’Assainissement.</v>
          </cell>
        </row>
        <row r="748">
          <cell r="C748" t="str">
            <v>Il comprend l’inspection couleur, avec tête rotative, indication des distances, la fourniture d'un CD ou DVD et trois rapports photos couleurs.</v>
          </cell>
        </row>
        <row r="749">
          <cell r="C749" t="str">
            <v>Il tient compte de tous les aléas de sujétions</v>
          </cell>
        </row>
        <row r="751">
          <cell r="B751" t="str">
            <v>3-15</v>
          </cell>
          <cell r="C751" t="str">
            <v>CHEMISAGE CONTINUE POLYMERISE (GAINAGE)</v>
          </cell>
          <cell r="D751">
            <v>0</v>
          </cell>
          <cell r="E751" t="str">
            <v>ml</v>
          </cell>
        </row>
        <row r="752">
          <cell r="C752" t="str">
            <v>Le mètre linéaire</v>
          </cell>
        </row>
        <row r="754">
          <cell r="C754" t="str">
            <v xml:space="preserve">Ce poste comprend : </v>
          </cell>
        </row>
        <row r="755">
          <cell r="C755" t="str">
            <v>- Installation de chantier avec la signalisation temporaire des travaux et l’amenée et le repli de tout le matériel d’exécution ; rappel car cela est déjà associé à l’installation générale,</v>
          </cell>
        </row>
        <row r="756">
          <cell r="C756" t="str">
            <v>- Le dossier d’exécution ; rappel car celui-ci est intégré dans l’installation générale,</v>
          </cell>
        </row>
        <row r="757">
          <cell r="C757" t="str">
            <v>- Curage hydrodynamique de la canalisation avant travaux intégrant le curage de la canalisation avant travaux et la fourniture et mise en place de la cureuse,</v>
          </cell>
        </row>
        <row r="758">
          <cell r="C758" t="str">
            <v>- ITV de la canalisation avant travaux avec la fourniture et mise en place de la caméra et tous les frais afférant à la bonne réalisation,</v>
          </cell>
        </row>
        <row r="759">
          <cell r="C759" t="str">
            <v xml:space="preserve">- Le repérage dans le cadre de l’ITV et de la préparation aux travaux de réhabilitation de TOUS les branchements raccordés qu’ils soient dans les regards ou sur le collecteur visité, </v>
          </cell>
        </row>
        <row r="760">
          <cell r="C760" t="str">
            <v>- Le fraisage si nécessaire comprenant l’installation, le personnel, le matériel et le curage à l’issu de la prestation avec le nettoyage complet du réseau,</v>
          </cell>
        </row>
        <row r="761">
          <cell r="C761" t="str">
            <v>- Le chemisage continu polymérisé en place avec la mise en œuvre, durcissement, polymérisation du chemisage et découpage des extrémités pour canalisations principales avec la fourniture et pose gaine support en feutre ou tissé polyester, revêtement intérieur en polyuréthane, ou gaine support en feutre ou tissé polyester, revêtement intérieur en polyéthylène ; le matériau utilisé pour le revêtement intérieur sera une résine époxy avec polymérisation par circulation de vapeur d’eau,</v>
          </cell>
        </row>
        <row r="762">
          <cell r="C762" t="str">
            <v>- L’ouverture, l’étanchement et le traitement des raccordements de branchements par l’intérieur ; traitement des ouvertures, étanchéité des branchements avec un robot adapté,</v>
          </cell>
        </row>
        <row r="763">
          <cell r="C763" t="str">
            <v>- Réfection de regards (éléments de réhausse et cunette) avec la démolition de la maçonnerie dégradée, l’évacuation des produits de démolition en décharge, le nettoyage de l'ouvrage par lavage à haute pression, la réfection des éléments du regard par chemisage fin et réouverture et traitement étanchéité des branchements y compris fourniture et ragréage par projection centrifugée de mortier anticorrosion bio-sulfurique,</v>
          </cell>
        </row>
        <row r="764">
          <cell r="C764" t="str">
            <v>- Remplacement du tampon fonte…</v>
          </cell>
        </row>
        <row r="765">
          <cell r="C765" t="str">
            <v>Il tient compte de tous les aléas de sujétions</v>
          </cell>
        </row>
        <row r="767">
          <cell r="B767" t="str">
            <v>3-16</v>
          </cell>
          <cell r="C767" t="str">
            <v>MISE EN PLACE TRANSPARENCE HYDRAULIQUE</v>
          </cell>
          <cell r="D767">
            <v>100000</v>
          </cell>
          <cell r="E767" t="str">
            <v>Fft</v>
          </cell>
        </row>
        <row r="768">
          <cell r="C768" t="str">
            <v>Forfait</v>
          </cell>
        </row>
        <row r="770">
          <cell r="C770" t="str">
            <v>Ce prix rémunère au forfait la mise en place de la transparence hydraulique des EP</v>
          </cell>
        </row>
        <row r="771">
          <cell r="C771" t="str">
            <v xml:space="preserve">Ce poste comprend : </v>
          </cell>
        </row>
        <row r="772">
          <cell r="C772" t="str">
            <v>- Dévoiement par nourrice et / ou retenue amont des eaux pluviales</v>
          </cell>
        </row>
        <row r="773">
          <cell r="C773" t="str">
            <v>- Nettoyage de l'ouvrage par lavage à haute pression</v>
          </cell>
        </row>
        <row r="774">
          <cell r="C774" t="str">
            <v>- Suppression des losanges béton et têtes de tampon EU pour rétablir un Fe EP homogène et linéaire, l’évacuation des produits de démolition en décharge</v>
          </cell>
        </row>
        <row r="775">
          <cell r="C775" t="str">
            <v>- Etanchement par scellement chimique des tampons EU à fleur</v>
          </cell>
        </row>
        <row r="776">
          <cell r="C776" t="str">
            <v>- Rétablissement d'une largeur de cunette constante avec coffrage et remplissage béton</v>
          </cell>
        </row>
        <row r="777">
          <cell r="C777" t="str">
            <v>Il tient compte de tous les aléas de sujétions</v>
          </cell>
        </row>
        <row r="779">
          <cell r="B779" t="str">
            <v>3-17</v>
          </cell>
          <cell r="C779" t="str">
            <v>FOURNITURE ET POSE D'UNE VENTOUSE - REFOULEMENT</v>
          </cell>
        </row>
        <row r="780">
          <cell r="C780" t="str">
            <v>L'unité</v>
          </cell>
        </row>
        <row r="782">
          <cell r="C782" t="str">
            <v>Ce prix rémunère à l’unité la fourniture et la pose d'une ventouse triple fonction à grand débit d'air, équipée d'un robinet d'arrêt dans un regard DN800 ; le PL doit être en mesure de mettre en place l'équipement (à formaliser en études d'EXE).</v>
          </cell>
        </row>
        <row r="783">
          <cell r="C783" t="str">
            <v>Il comprend :</v>
          </cell>
        </row>
        <row r="784">
          <cell r="C784" t="str">
            <v>- Les terrassements de toutes nature avec évacuation des déblais en décharge agréée.</v>
          </cell>
        </row>
        <row r="785">
          <cell r="C785" t="str">
            <v>- La fixation et le raccordement sur la conduite de la ventouse et toutes les pièces et les équipements spéciaux.</v>
          </cell>
        </row>
        <row r="786">
          <cell r="C786" t="str">
            <v>- La mise en place des éléments de regard.</v>
          </cell>
        </row>
        <row r="787">
          <cell r="C787" t="str">
            <v>- La fourniture et pose de la dalle de couverture en béton armé.</v>
          </cell>
        </row>
        <row r="788">
          <cell r="C788" t="str">
            <v>- La fourniture et le scellement du tampon fonte non verrouillable avec cadre et ouverture de DN 600 mm de classe D400.</v>
          </cell>
        </row>
        <row r="789">
          <cell r="C789" t="str">
            <v>Il tient compte de tous les aléas et sujétions.</v>
          </cell>
        </row>
        <row r="791">
          <cell r="B791" t="str">
            <v>3-17-1</v>
          </cell>
          <cell r="C791" t="str">
            <v>DN 60</v>
          </cell>
          <cell r="D791">
            <v>1500</v>
          </cell>
          <cell r="E791" t="str">
            <v>u</v>
          </cell>
        </row>
        <row r="792">
          <cell r="B792" t="str">
            <v>3-17-2</v>
          </cell>
          <cell r="C792" t="str">
            <v>DN 90</v>
          </cell>
          <cell r="D792">
            <v>2000</v>
          </cell>
          <cell r="E792" t="str">
            <v>u</v>
          </cell>
        </row>
        <row r="793">
          <cell r="B793" t="str">
            <v>3-17-3</v>
          </cell>
          <cell r="C793" t="str">
            <v>DN 200</v>
          </cell>
          <cell r="D793">
            <v>3500</v>
          </cell>
          <cell r="E793" t="str">
            <v>u</v>
          </cell>
        </row>
        <row r="794">
          <cell r="B794" t="str">
            <v>3-17-4</v>
          </cell>
          <cell r="C794" t="str">
            <v>DN 300</v>
          </cell>
          <cell r="D794">
            <v>4500</v>
          </cell>
          <cell r="E794" t="str">
            <v>u</v>
          </cell>
        </row>
        <row r="796">
          <cell r="B796" t="str">
            <v>3-18</v>
          </cell>
          <cell r="C796" t="str">
            <v>FOURNITURE ET POSE D'UNE VIDANGE - REFOULEMENT</v>
          </cell>
        </row>
        <row r="797">
          <cell r="C797" t="str">
            <v>L'unité</v>
          </cell>
        </row>
        <row r="799">
          <cell r="C799" t="str">
            <v>Ce prix rémunère à l’unité la fourniture et la pose de tous les éléments de vidange.</v>
          </cell>
        </row>
        <row r="800">
          <cell r="C800" t="str">
            <v>Il comprend :</v>
          </cell>
        </row>
        <row r="801">
          <cell r="C801" t="str">
            <v>- Les terrassements de toutes nature avec évacuation des déblais à la décharge publique.</v>
          </cell>
        </row>
        <row r="802">
          <cell r="C802" t="str">
            <v>- La fourniture et la mise en œuvre du Té du DN de la conduite à équiper avec une tubulure de DN 100 et de la longueur de conduite jusqu'à l'ouvrage de décharge, regard en Béton DN800 avec tampons fonte de classe D400, et équipé ;</v>
          </cell>
        </row>
        <row r="803">
          <cell r="C803" t="str">
            <v>- La fourniture et la mise en œuvre d'un robinet-vanne de DN 100 dans le regard de décharge ;</v>
          </cell>
        </row>
        <row r="804">
          <cell r="C804" t="str">
            <v>- La fourniture, la mise en œuvre et le raccordement (si il y a lieu dans un réseau d'assainissement d'eaux pluviales) de la longueur de PVC Ø 200 PN 16 permettant l'évacuation de l'eau de vidange jusqu'à l'ouvrage de collecte du réseau d'Assainissement des Eaux Usées ;</v>
          </cell>
        </row>
        <row r="805">
          <cell r="C805" t="str">
            <v>- Longueur de la vidange 20 à 25 ml.</v>
          </cell>
        </row>
        <row r="807">
          <cell r="C807" t="str">
            <v>Il tient compte de tous les aléas et sujétions.</v>
          </cell>
        </row>
        <row r="809">
          <cell r="B809" t="str">
            <v>3-18-1</v>
          </cell>
          <cell r="C809" t="str">
            <v>DN 60</v>
          </cell>
          <cell r="D809">
            <v>2500</v>
          </cell>
          <cell r="E809" t="str">
            <v>u</v>
          </cell>
        </row>
        <row r="810">
          <cell r="B810" t="str">
            <v>3-18-2</v>
          </cell>
          <cell r="C810" t="str">
            <v>DN 90</v>
          </cell>
          <cell r="D810">
            <v>3500</v>
          </cell>
          <cell r="E810" t="str">
            <v>u</v>
          </cell>
        </row>
        <row r="811">
          <cell r="B811" t="str">
            <v>3-18-3</v>
          </cell>
          <cell r="C811" t="str">
            <v>DN 200</v>
          </cell>
          <cell r="D811">
            <v>5000</v>
          </cell>
          <cell r="E811" t="str">
            <v>u</v>
          </cell>
        </row>
        <row r="812">
          <cell r="B812" t="str">
            <v>3-18-4</v>
          </cell>
          <cell r="C812" t="str">
            <v>DN 300</v>
          </cell>
          <cell r="D812">
            <v>7500</v>
          </cell>
          <cell r="E812" t="str">
            <v>u</v>
          </cell>
        </row>
        <row r="814">
          <cell r="B814" t="str">
            <v>3-19</v>
          </cell>
          <cell r="C814" t="str">
            <v>FOURNITURE ET POSE D'UNE VANNE TYPE MATELIERE</v>
          </cell>
        </row>
        <row r="815">
          <cell r="C815" t="str">
            <v>Unité</v>
          </cell>
        </row>
        <row r="817">
          <cell r="C817" t="str">
            <v>Ce prix rémunère à l’unité la  fourniture et la pose d'une vanne type martélière y compris toutes les pièces de raccordement sur la paroi du regard et les joints d'étanchéité entre le cadre de la vanne et le support en béton.</v>
          </cell>
        </row>
        <row r="818">
          <cell r="C818" t="str">
            <v xml:space="preserve">Ce prix comprend : </v>
          </cell>
        </row>
        <row r="819">
          <cell r="C819" t="str">
            <v>- La préparation du support.</v>
          </cell>
        </row>
        <row r="820">
          <cell r="C820" t="str">
            <v>- La fourniture de la vanne.</v>
          </cell>
        </row>
        <row r="821">
          <cell r="C821" t="str">
            <v>- La fixation et le scellement sur la paroi de l'ouvrage.</v>
          </cell>
        </row>
        <row r="822">
          <cell r="C822" t="str">
            <v xml:space="preserve">- La fourniture du té de manœuvre en inox pour la hauteur de vanne à ouvrir, toutes les pièces de bon fonctionnement et d'ouverture et de fermeture... </v>
          </cell>
        </row>
        <row r="823">
          <cell r="C823" t="str">
            <v>- Il tient compte de tous les aléas et sujétions.</v>
          </cell>
        </row>
        <row r="825">
          <cell r="B825" t="str">
            <v>3-19-1</v>
          </cell>
          <cell r="C825" t="str">
            <v>Vanne DN200</v>
          </cell>
          <cell r="D825">
            <v>1500</v>
          </cell>
          <cell r="E825" t="str">
            <v>u</v>
          </cell>
        </row>
        <row r="826">
          <cell r="B826" t="str">
            <v>3-19-2</v>
          </cell>
          <cell r="C826" t="str">
            <v>Vanne DN300</v>
          </cell>
          <cell r="E826" t="str">
            <v>u</v>
          </cell>
        </row>
        <row r="827">
          <cell r="B827" t="str">
            <v>3-19-3</v>
          </cell>
          <cell r="C827" t="str">
            <v>Vanne DN400</v>
          </cell>
          <cell r="E827" t="str">
            <v>u</v>
          </cell>
        </row>
        <row r="829">
          <cell r="B829" t="str">
            <v>3-20</v>
          </cell>
          <cell r="C829" t="str">
            <v>ESSAIS DE PRESSION REFOULEMENT</v>
          </cell>
          <cell r="D829">
            <v>1000</v>
          </cell>
          <cell r="E829" t="str">
            <v>Fft</v>
          </cell>
        </row>
        <row r="830">
          <cell r="C830" t="str">
            <v>Forfait</v>
          </cell>
        </row>
        <row r="832">
          <cell r="C832" t="str">
            <v xml:space="preserve">Ce prix rémunère forfaitairement l’exécution des essais de pression par un organisme agréé indépendant et conformément au fascicule 71. Il tient compte de tous les aléas et sujétions.    </v>
          </cell>
        </row>
        <row r="833">
          <cell r="C833" t="str">
            <v xml:space="preserve">Étant donné la longueur du réseau de refoulement, l'essai de pression est à réaliser en 2 tronçons (inclus tout le matériel avec vanne et PP), et trois phases : </v>
          </cell>
        </row>
        <row r="834">
          <cell r="C834" t="str">
            <v>- Phase 1 : essai sur les 250 ml max posés.</v>
          </cell>
        </row>
        <row r="835">
          <cell r="C835" t="str">
            <v>- Phase 2 : essai sur les derniers 250 ml posés.</v>
          </cell>
        </row>
        <row r="836">
          <cell r="C836" t="str">
            <v>- Phase 3 : essai sur la complétude du tronçon de 500 ml.</v>
          </cell>
        </row>
        <row r="838">
          <cell r="B838" t="str">
            <v>4</v>
          </cell>
          <cell r="C838" t="str">
            <v>RESEAU EAU POTABLE</v>
          </cell>
        </row>
        <row r="840">
          <cell r="B840" t="str">
            <v>4-1</v>
          </cell>
          <cell r="C840" t="str">
            <v>CANALISATIONS SOUS PRESSION</v>
          </cell>
        </row>
        <row r="841">
          <cell r="C841" t="str">
            <v>Le mètre linéaire</v>
          </cell>
        </row>
        <row r="843">
          <cell r="C843" t="str">
            <v>Ces prix rémunèrent au mètre linéaire la fourniture à pied d'oeuvre et la pose de canalisations sur un fond de tranchée bien dressé suivant la pente du projet conformément aux prescriptions du fascicule 71. La longueur prise en compte est mesurée suivant l'axe de la canalisation sans déduction des longueurs de regards et pièces de raccord.</v>
          </cell>
        </row>
        <row r="844">
          <cell r="C844" t="str">
            <v>Ces prix comprennent :</v>
          </cell>
        </row>
        <row r="845">
          <cell r="C845" t="str">
            <v>- le transport, la fourniture à pied d'œuvre et le déchargement.</v>
          </cell>
        </row>
        <row r="846">
          <cell r="C846" t="str">
            <v>- L’approche et la pose de la canalisation,la mise en place des tuyaux et raccords en fond de fouille,</v>
          </cell>
        </row>
        <row r="847">
          <cell r="C847" t="str">
            <v>- la fourniture et façon de joints sertis (intégrés au tuyau, à savoir bague d'étanchéité intégrée), les coudes pour les changement de direction si nécessaire, les brides diverses de raccordement sur les équipements de réseau, manchons d'adaptation, colliers de centrage, les coupes…</v>
          </cell>
        </row>
        <row r="848">
          <cell r="C848" t="str">
            <v>- Les percements et raccordements aux Ouvrages de Visite.</v>
          </cell>
        </row>
        <row r="849">
          <cell r="C849" t="str">
            <v>- La fourniture et la mise en place en tranchée du grillage avertisseur détectable aux couleurs appropriées, 0.40m minimum au dessus de la génératrice supérieure y compris déroulage, coupes…</v>
          </cell>
        </row>
        <row r="850">
          <cell r="C850" t="str">
            <v>- la confection des massifs de butées en béton y compris coffrage ou la pose de pièces verrouillées aux angles, dérivations, extrémités, changement de section.</v>
          </cell>
        </row>
        <row r="851">
          <cell r="C851" t="str">
            <v>Ils tiennent compte de tous les aléas et sujétions.</v>
          </cell>
        </row>
        <row r="853">
          <cell r="B853" t="str">
            <v>4-1-1</v>
          </cell>
          <cell r="C853" t="str">
            <v>FOURNITURE ET POSE DE CANALISATION P.V.C. 16 bars</v>
          </cell>
        </row>
        <row r="854">
          <cell r="B854" t="str">
            <v>4-1-1-1</v>
          </cell>
          <cell r="C854" t="str">
            <v>Ø 106.6 / 125 mm</v>
          </cell>
          <cell r="D854">
            <v>0</v>
          </cell>
          <cell r="E854" t="str">
            <v>ml</v>
          </cell>
        </row>
        <row r="855">
          <cell r="B855" t="str">
            <v>4-1-1-2</v>
          </cell>
          <cell r="C855" t="str">
            <v>Ø 176.2 / 200 mm</v>
          </cell>
          <cell r="D855">
            <v>0</v>
          </cell>
          <cell r="E855" t="str">
            <v>ml</v>
          </cell>
        </row>
        <row r="856">
          <cell r="B856" t="str">
            <v>4-1-1-3</v>
          </cell>
          <cell r="C856" t="str">
            <v>Ø 198.2 / 225 mm</v>
          </cell>
          <cell r="D856">
            <v>0</v>
          </cell>
          <cell r="E856" t="str">
            <v>ml</v>
          </cell>
        </row>
        <row r="857">
          <cell r="B857" t="str">
            <v>4-1-1-4</v>
          </cell>
          <cell r="C857" t="str">
            <v>Ø 220.4 / 250 mm</v>
          </cell>
          <cell r="D857">
            <v>0</v>
          </cell>
          <cell r="E857" t="str">
            <v>ml</v>
          </cell>
        </row>
        <row r="859">
          <cell r="B859" t="str">
            <v>4-1-2</v>
          </cell>
          <cell r="C859" t="str">
            <v>FOURNITURE ET POSE DE CANALISATION FONTE</v>
          </cell>
        </row>
        <row r="860">
          <cell r="B860" t="str">
            <v>4-1-2-1</v>
          </cell>
          <cell r="C860" t="str">
            <v>DN 60mm</v>
          </cell>
          <cell r="D860">
            <v>75</v>
          </cell>
          <cell r="E860" t="str">
            <v>ml</v>
          </cell>
        </row>
        <row r="861">
          <cell r="B861" t="str">
            <v>4-1-2-2</v>
          </cell>
          <cell r="C861" t="str">
            <v>DN 80 mm</v>
          </cell>
          <cell r="E861" t="str">
            <v>ml</v>
          </cell>
        </row>
        <row r="862">
          <cell r="B862" t="str">
            <v>4-1-2-3</v>
          </cell>
          <cell r="C862" t="str">
            <v>DN 100 mm</v>
          </cell>
          <cell r="D862">
            <v>85</v>
          </cell>
          <cell r="E862" t="str">
            <v>ml</v>
          </cell>
        </row>
        <row r="863">
          <cell r="B863" t="str">
            <v>4-1-2-4</v>
          </cell>
          <cell r="C863" t="str">
            <v>DN 125 mm</v>
          </cell>
          <cell r="E863" t="str">
            <v>ml</v>
          </cell>
        </row>
        <row r="864">
          <cell r="B864" t="str">
            <v>4-1-2-5</v>
          </cell>
          <cell r="C864" t="str">
            <v>DN 150 mm</v>
          </cell>
          <cell r="D864">
            <v>145</v>
          </cell>
          <cell r="E864" t="str">
            <v>ml</v>
          </cell>
        </row>
        <row r="865">
          <cell r="B865" t="str">
            <v>4-1-2-6</v>
          </cell>
          <cell r="C865" t="str">
            <v>DN 200 mm</v>
          </cell>
          <cell r="E865" t="str">
            <v>ml</v>
          </cell>
        </row>
        <row r="866">
          <cell r="B866" t="str">
            <v>4-1-2-7</v>
          </cell>
          <cell r="C866" t="str">
            <v>DN 250 mm</v>
          </cell>
          <cell r="E866" t="str">
            <v>ml</v>
          </cell>
        </row>
        <row r="867">
          <cell r="B867" t="str">
            <v>4-1-2-8</v>
          </cell>
          <cell r="C867" t="str">
            <v>DN 300 mm</v>
          </cell>
          <cell r="E867" t="str">
            <v>ml</v>
          </cell>
        </row>
        <row r="868">
          <cell r="B868" t="str">
            <v>4-1-2-9</v>
          </cell>
          <cell r="C868" t="str">
            <v>DN 350 mm</v>
          </cell>
          <cell r="D868">
            <v>0</v>
          </cell>
          <cell r="E868" t="str">
            <v>ml</v>
          </cell>
        </row>
        <row r="869">
          <cell r="B869" t="str">
            <v>4-1-2-10</v>
          </cell>
          <cell r="C869" t="str">
            <v>Plus Value protection Polyéthylène contre les courants vagabonds</v>
          </cell>
          <cell r="D869">
            <v>50</v>
          </cell>
          <cell r="E869" t="str">
            <v>ml</v>
          </cell>
        </row>
        <row r="870">
          <cell r="B870" t="str">
            <v>4-1-2-11</v>
          </cell>
          <cell r="C870" t="str">
            <v>Plus Value pour pose en encorbellement</v>
          </cell>
          <cell r="D870">
            <v>350</v>
          </cell>
          <cell r="E870" t="str">
            <v>ml</v>
          </cell>
        </row>
        <row r="872">
          <cell r="B872" t="str">
            <v>4-1-3</v>
          </cell>
          <cell r="C872" t="str">
            <v>FOURNITURE ET POSE DE CANALISATION P-E-H-D</v>
          </cell>
        </row>
        <row r="873">
          <cell r="B873" t="str">
            <v>4-1-3-1</v>
          </cell>
          <cell r="C873" t="str">
            <v>DN 100 mm</v>
          </cell>
          <cell r="D873">
            <v>65</v>
          </cell>
          <cell r="E873" t="str">
            <v>ml</v>
          </cell>
        </row>
        <row r="874">
          <cell r="B874" t="str">
            <v>4-1-3-2</v>
          </cell>
          <cell r="C874" t="str">
            <v>DN 150 mm</v>
          </cell>
          <cell r="D874">
            <v>95</v>
          </cell>
          <cell r="E874" t="str">
            <v>ml</v>
          </cell>
        </row>
        <row r="876">
          <cell r="B876" t="str">
            <v>4-1-4</v>
          </cell>
          <cell r="C876" t="str">
            <v>FOURNITURE ET POSE DE CANALISATION FONTE PRÉ-ISOLÉE EN USINE</v>
          </cell>
        </row>
        <row r="877">
          <cell r="B877" t="str">
            <v>4-1-4-1</v>
          </cell>
          <cell r="C877" t="str">
            <v>DN 100 mm</v>
          </cell>
          <cell r="E877" t="str">
            <v>ml</v>
          </cell>
        </row>
        <row r="878">
          <cell r="B878" t="str">
            <v>4-1-4-2</v>
          </cell>
          <cell r="C878" t="str">
            <v>DN 125 mm</v>
          </cell>
          <cell r="E878" t="str">
            <v>ml</v>
          </cell>
        </row>
        <row r="879">
          <cell r="B879" t="str">
            <v>4-1-4-3</v>
          </cell>
          <cell r="C879" t="str">
            <v>DN 150 mm</v>
          </cell>
          <cell r="D879">
            <v>195</v>
          </cell>
          <cell r="E879" t="str">
            <v>ml</v>
          </cell>
        </row>
        <row r="880">
          <cell r="B880" t="str">
            <v>4-1-4-4</v>
          </cell>
          <cell r="C880" t="str">
            <v>DN 200 mm</v>
          </cell>
          <cell r="E880" t="str">
            <v>ml</v>
          </cell>
        </row>
        <row r="881">
          <cell r="B881" t="str">
            <v>4-1-4-5</v>
          </cell>
          <cell r="C881" t="str">
            <v>Plus- value pour réalisation d'une baïonnette horizontale y compris toute pièce de raccord et de changement de direction</v>
          </cell>
          <cell r="D881">
            <v>120</v>
          </cell>
          <cell r="E881" t="str">
            <v>ml</v>
          </cell>
        </row>
        <row r="883">
          <cell r="B883" t="str">
            <v>4-1-5</v>
          </cell>
          <cell r="C883" t="str">
            <v>FOURNITURE ET POSE DE CANALISATION EN PEHD</v>
          </cell>
        </row>
        <row r="884">
          <cell r="B884" t="str">
            <v>4-1-5-1</v>
          </cell>
          <cell r="C884" t="str">
            <v>DN 25 mm</v>
          </cell>
          <cell r="D884">
            <v>16</v>
          </cell>
          <cell r="E884" t="str">
            <v>ml</v>
          </cell>
        </row>
        <row r="885">
          <cell r="B885" t="str">
            <v>4-1-5-2</v>
          </cell>
          <cell r="C885" t="str">
            <v>DN 32 mm</v>
          </cell>
          <cell r="D885">
            <v>18</v>
          </cell>
          <cell r="E885" t="str">
            <v>ml</v>
          </cell>
        </row>
        <row r="886">
          <cell r="B886" t="str">
            <v>4-1-5-3</v>
          </cell>
          <cell r="C886" t="str">
            <v>DN 40 mm</v>
          </cell>
          <cell r="D886">
            <v>20</v>
          </cell>
          <cell r="E886" t="str">
            <v>ml</v>
          </cell>
        </row>
        <row r="887">
          <cell r="B887" t="str">
            <v>4-1-5-4</v>
          </cell>
          <cell r="C887" t="str">
            <v>DN 50 mm</v>
          </cell>
          <cell r="D887">
            <v>23</v>
          </cell>
          <cell r="E887" t="str">
            <v>ml</v>
          </cell>
        </row>
        <row r="888">
          <cell r="B888" t="str">
            <v>4-1-5-5</v>
          </cell>
          <cell r="C888" t="str">
            <v>DN 63 mm</v>
          </cell>
          <cell r="D888">
            <v>25</v>
          </cell>
          <cell r="E888" t="str">
            <v>ml</v>
          </cell>
        </row>
        <row r="890">
          <cell r="B890" t="str">
            <v>4-2</v>
          </cell>
          <cell r="C890" t="str">
            <v xml:space="preserve">OUVERTURE DE TRANCHEE </v>
          </cell>
          <cell r="E890" t="str">
            <v>ml</v>
          </cell>
        </row>
        <row r="891">
          <cell r="C891" t="str">
            <v>Le mètre linéaire</v>
          </cell>
        </row>
        <row r="893">
          <cell r="C893" t="str">
            <v xml:space="preserve">Ouverture de tranchées, aux engins mécaniques, en terrain de toute nature,  comprenant : </v>
          </cell>
        </row>
        <row r="894">
          <cell r="C894" t="str">
            <v>- profondeur jusqu'à 2,00 m,</v>
          </cell>
        </row>
        <row r="895">
          <cell r="C895" t="str">
            <v>- le sciage des bords de tranchée et la démolition de la chaussée existante jusqu'à 15 cm d'épaisseur,</v>
          </cell>
        </row>
        <row r="896">
          <cell r="C896" t="str">
            <v>- la préparation du sol, la correction et le réglage du fond de fouille,</v>
          </cell>
        </row>
        <row r="897">
          <cell r="C897" t="str">
            <v>- l'utilisation du BRH,</v>
          </cell>
        </row>
        <row r="898">
          <cell r="C898" t="str">
            <v>- les purges éventuelles et ponctuelles avec BRH,</v>
          </cell>
        </row>
        <row r="899">
          <cell r="C899" t="str">
            <v>- les épuisements des eaux d'infiltration jusqu'à 50 m3/h, le détournement des eaux de ruissellement,</v>
          </cell>
        </row>
        <row r="900">
          <cell r="C900" t="str">
            <v>- Les déviations ou pompage éventuelles des effluents amonts vers un ouvrage aval en fonctionnement,</v>
          </cell>
        </row>
        <row r="901">
          <cell r="C901" t="str">
            <v>- La fourniture et pose du blindage au delà de 1,30 m,</v>
          </cell>
        </row>
        <row r="902">
          <cell r="C902" t="str">
            <v>- la constitution du lit de pose de 0.10 m d'épaisseur minimum, l'enrobage des canalisations jusqu'à + 0.20 m de la génératrice supérieure lorsque la couverture le permet avec du gravier 2/6, 3/8 ou 8/15 pour le réseau si présence d'eau avec un géotextile de filtration ou du sable 0/10 sans présence d'eau dans la fouille (à l'appréciation du maître d'oeuvre),</v>
          </cell>
        </row>
        <row r="903">
          <cell r="C903" t="str">
            <v>- l'évacuation de tous les matériaux extraits (correspondant au volume de sable, du tuyau, de tous les matériaux jusqu'au niveau de la surface existante...),</v>
          </cell>
        </row>
        <row r="904">
          <cell r="C904" t="str">
            <v>- les sur-largeurs nécessaires en cas de blindage,</v>
          </cell>
        </row>
        <row r="905">
          <cell r="C905" t="str">
            <v>- les dégagements manuels des ouvrages rencontrés ou croisés jusqu'à un diamètre Ø500, leurs étaiements pour assurer leur sauvegarde et leur maintien pendant et après les travaux,</v>
          </cell>
        </row>
        <row r="906">
          <cell r="C906" t="str">
            <v>- la mise en place et maintenance des dispositifs de sécurité et de signalisation, toutes mesures nécessaires pour assurer la circulation et l'accès des riverains,</v>
          </cell>
        </row>
        <row r="907">
          <cell r="C907" t="str">
            <v>- l'entretien des remblais,</v>
          </cell>
        </row>
        <row r="908">
          <cell r="C908" t="str">
            <v>- toutes fournitures, façon, main d’œuvre et autres sujétions.</v>
          </cell>
        </row>
        <row r="909">
          <cell r="C909" t="str">
            <v xml:space="preserve"> La tranchée sera d'une largeur équivalente aux prescriptions du fascicule 70-1 selon la profondeur et mesurée contradictoirement.</v>
          </cell>
        </row>
        <row r="911">
          <cell r="B911" t="str">
            <v>4-2-1</v>
          </cell>
          <cell r="C911" t="str">
            <v>- Pour pose de canalisation des Eaux Usées : 200 ≤ DN ≤ 400</v>
          </cell>
          <cell r="D911">
            <v>85</v>
          </cell>
          <cell r="E911" t="str">
            <v>ml</v>
          </cell>
        </row>
        <row r="912">
          <cell r="B912" t="str">
            <v>4-2-2</v>
          </cell>
          <cell r="C912" t="str">
            <v>- Pour pose de conduite d'Eau Potable : 25 (60) ≤ DN ≤ 100</v>
          </cell>
          <cell r="D912">
            <v>45</v>
          </cell>
          <cell r="E912" t="str">
            <v>ml</v>
          </cell>
        </row>
        <row r="913">
          <cell r="B913" t="str">
            <v>4-2-3</v>
          </cell>
          <cell r="C913" t="str">
            <v>- Pour pose de conduite d'Eau Potable : 100 &lt; DN ≤ 200</v>
          </cell>
          <cell r="D913">
            <v>60</v>
          </cell>
          <cell r="E913" t="str">
            <v>ml</v>
          </cell>
        </row>
        <row r="914">
          <cell r="B914" t="str">
            <v>4-2-4</v>
          </cell>
          <cell r="C914" t="str">
            <v>- Pour pose de conduite d'Eau Potable : 200 &lt; DN ≤ 300</v>
          </cell>
          <cell r="D914">
            <v>75</v>
          </cell>
          <cell r="E914" t="str">
            <v>ml</v>
          </cell>
        </row>
        <row r="915">
          <cell r="B915" t="str">
            <v>4-2-5</v>
          </cell>
          <cell r="C915" t="str">
            <v>- Pour pose de canalisation de Refoulement des Eaux Usées : 63 ≤ DN ≤ 90</v>
          </cell>
          <cell r="D915">
            <v>45</v>
          </cell>
          <cell r="E915" t="str">
            <v>ml</v>
          </cell>
        </row>
        <row r="916">
          <cell r="B916" t="str">
            <v>4-2-6</v>
          </cell>
          <cell r="C916" t="str">
            <v>- Pour pose de canalisation de Refoulement des Eaux Usées : 90 &lt; DN ≤ 125</v>
          </cell>
          <cell r="D916">
            <v>50</v>
          </cell>
          <cell r="E916" t="str">
            <v>ml</v>
          </cell>
        </row>
        <row r="917">
          <cell r="B917" t="str">
            <v>4-2-7</v>
          </cell>
          <cell r="C917" t="str">
            <v>- Pour pose de canalisation des Eaux Pluviales : 300 ≤ DN ≤ 500</v>
          </cell>
          <cell r="D917">
            <v>95</v>
          </cell>
          <cell r="E917" t="str">
            <v>ml</v>
          </cell>
        </row>
        <row r="918">
          <cell r="B918" t="str">
            <v>4-2-8</v>
          </cell>
          <cell r="C918" t="str">
            <v>- Pour pose de Fourreaux pour réseaux secs : 40 ≤ DN ≤ 160</v>
          </cell>
          <cell r="D918">
            <v>45</v>
          </cell>
          <cell r="E918" t="str">
            <v>ml</v>
          </cell>
        </row>
        <row r="919">
          <cell r="B919" t="str">
            <v>4-2-9</v>
          </cell>
          <cell r="C919" t="str">
            <v>- Plus-value pour ouverture dans la roche ou nature de sol indurée</v>
          </cell>
          <cell r="D919">
            <v>55</v>
          </cell>
          <cell r="E919" t="str">
            <v>ml</v>
          </cell>
        </row>
        <row r="920">
          <cell r="B920" t="str">
            <v>4-2-10</v>
          </cell>
          <cell r="C920" t="str">
            <v>- Plus-value pour profondeur au-delà de 2 m ; dm supplémentaires</v>
          </cell>
          <cell r="D920">
            <v>15</v>
          </cell>
          <cell r="E920" t="str">
            <v>dm</v>
          </cell>
        </row>
        <row r="922">
          <cell r="B922" t="str">
            <v>4-3</v>
          </cell>
          <cell r="C922" t="str">
            <v>CONSTRUCTION DE BRANCHEMENTS D'EAU POTABLE</v>
          </cell>
        </row>
        <row r="923">
          <cell r="C923" t="str">
            <v>L'unité - Le mètre linéaire</v>
          </cell>
        </row>
        <row r="925">
          <cell r="C925" t="str">
            <v xml:space="preserve">Ce prix rémunère à l’unité la construction d’un branchement particulier d’Eau Potable avec une canalisations PEHD 16 bars DN 25 mm  y compris gaine T.P.C. bleue Ø 63 mm.  </v>
          </cell>
        </row>
        <row r="926">
          <cell r="C926" t="str">
            <v>Les travaux comprennent notamment :</v>
          </cell>
        </row>
        <row r="927">
          <cell r="C927" t="str">
            <v>- La recherche du branchement existant.</v>
          </cell>
        </row>
        <row r="928">
          <cell r="C928" t="str">
            <v>- Le sciage et la démolition de la chaussée et ou du trottoir sur 1 m de largeur environ.</v>
          </cell>
        </row>
        <row r="929">
          <cell r="C929" t="str">
            <v>- Les terrassements en tranchée à l'engin mécanique et à la main y compris croisement de réseaux et évacuation en décharge agréée.</v>
          </cell>
        </row>
        <row r="930">
          <cell r="C930" t="str">
            <v>- L'intervention en domaine privé s'il s'agit d'un branchement plomb, quelque soit la situaiton, avec déconnexion et mise à disposition (founiture et pose) du PEHD depuis l'emplacement du compteur jusqu'au domaine public, ainsi que le retrait de ce compteur pour raccorder la nouvelle conduite...</v>
          </cell>
        </row>
        <row r="931">
          <cell r="C931" t="str">
            <v>- La fourniture et la pose des canalisations PEHD 16 bars de DN 25 mm "Eau Potable" ainsi que la fourniture de toutes les pièces de raccordements (collier et robinet de prise en charge…).</v>
          </cell>
        </row>
        <row r="932">
          <cell r="C932" t="str">
            <v>- La fourniture et la mise en place du tabernacle, du tube allonge P.V.C. et la fourniture et la pose de la bouche à clé réglable et ronde, carré ou hexagonale suivant exigence de l'exploitant y compris pour le profil du tampon.</v>
          </cell>
        </row>
        <row r="933">
          <cell r="C933" t="str">
            <v>- La fourniture et la pose de la Gaine T.P.C. Ø 63 mm Bleue y compris grillage avertisseur identique à la conduite de transport.</v>
          </cell>
        </row>
        <row r="934">
          <cell r="C934" t="str">
            <v>- La fourniture et la pose de l'abri-compteur d'eau au sol accompagné du tampon fonte 250 KN ou D400 selon situation et prescriptions de l'exploitant conformément au CCTP.</v>
          </cell>
        </row>
        <row r="935">
          <cell r="C935" t="str">
            <v>- La fourniture et la pose de du robinet d'arrêt avec manchon de raccordement en laiton (ou d'adaptation selon la nature du matériau rencontré, manchette de réservation pour le compteur) afin d'assurer la continuité du réseau sur le tuyau de branchement exsitant.</v>
          </cell>
        </row>
        <row r="936">
          <cell r="C936" t="str">
            <v>- La(es) soudure(s) PEHD pour raccordement inter-matériaux.</v>
          </cell>
        </row>
        <row r="937">
          <cell r="C937" t="str">
            <v>- Le calage, la mise en place  des joints.</v>
          </cell>
        </row>
        <row r="938">
          <cell r="C938" t="str">
            <v>- Le remblaiement en matériaux concassés 0/20 ou 0/31,5, y compris le compactage.</v>
          </cell>
        </row>
        <row r="939">
          <cell r="C939" t="str">
            <v>- La remise en état du trottoir suivant sa nature existante y compris bordures et caniveaux.</v>
          </cell>
        </row>
        <row r="940">
          <cell r="C940" t="str">
            <v>- La remise en état de la chaussée suivant prescriptions du gestionnaires des voies ; enrobés denses de 6 cm d’épaisseur, couche de base (grave bitume ou grave émulsion), couche d’accrochage ou imprégnation, joints de tranchées.</v>
          </cell>
        </row>
        <row r="941">
          <cell r="C941" t="str">
            <v>Il tient compte de tous les aléas et sujétions.</v>
          </cell>
        </row>
        <row r="943">
          <cell r="B943" t="str">
            <v>4-3-1</v>
          </cell>
          <cell r="C943" t="str">
            <v>- Longueur branchement ≤ 3.0 ml</v>
          </cell>
          <cell r="D943">
            <v>750</v>
          </cell>
          <cell r="E943" t="str">
            <v>u</v>
          </cell>
        </row>
        <row r="944">
          <cell r="B944" t="str">
            <v>4-3-2</v>
          </cell>
          <cell r="C944" t="str">
            <v>- 3.0 ml &lt; longueur branchement ≤ 5.0 ml</v>
          </cell>
          <cell r="D944">
            <v>1100</v>
          </cell>
          <cell r="E944" t="str">
            <v>u</v>
          </cell>
        </row>
        <row r="945">
          <cell r="B945" t="str">
            <v>4-3-3</v>
          </cell>
          <cell r="C945" t="str">
            <v>- 5.0 ml &lt; longueur branchement ≤ 9.0 ml</v>
          </cell>
          <cell r="D945">
            <v>1500</v>
          </cell>
          <cell r="E945" t="str">
            <v>u</v>
          </cell>
        </row>
        <row r="946">
          <cell r="B946" t="str">
            <v>4-3-4</v>
          </cell>
          <cell r="C946" t="str">
            <v>- Longueur branchement &gt; 9.0 ml dans la limite de 15 ml</v>
          </cell>
          <cell r="D946">
            <v>2000</v>
          </cell>
          <cell r="E946" t="str">
            <v>u</v>
          </cell>
        </row>
        <row r="947">
          <cell r="B947" t="str">
            <v>4-3-5</v>
          </cell>
          <cell r="C947" t="str">
            <v>- Branchement exceptionnel DN32 - Longueur branchement = 40.0 ml</v>
          </cell>
          <cell r="D947">
            <v>3500</v>
          </cell>
          <cell r="E947" t="str">
            <v>u</v>
          </cell>
        </row>
        <row r="948">
          <cell r="B948" t="str">
            <v>4-3-6</v>
          </cell>
          <cell r="C948" t="str">
            <v>- Plus-value pour ouverture dans la roche ou nature de sol indurée</v>
          </cell>
          <cell r="D948">
            <v>100</v>
          </cell>
          <cell r="E948" t="str">
            <v>ml</v>
          </cell>
        </row>
        <row r="949">
          <cell r="B949" t="str">
            <v>4-3-7</v>
          </cell>
          <cell r="C949" t="str">
            <v>- Plus-value pour suppression de branchement plomb</v>
          </cell>
          <cell r="D949">
            <v>500</v>
          </cell>
          <cell r="E949" t="str">
            <v>u</v>
          </cell>
        </row>
        <row r="951">
          <cell r="B951" t="str">
            <v>4-4</v>
          </cell>
          <cell r="C951" t="str">
            <v>FOURNITURE ET POSE DE POTEAU INCENDIE</v>
          </cell>
          <cell r="D951">
            <v>3500</v>
          </cell>
          <cell r="E951" t="str">
            <v>u</v>
          </cell>
        </row>
        <row r="952">
          <cell r="C952" t="str">
            <v>L'unité</v>
          </cell>
        </row>
        <row r="954">
          <cell r="C954" t="str">
            <v>Ce prix rémunère à l’unité la fourniture et la pose de poteau d’incendie à prise apparente type renversable DN 100.</v>
          </cell>
        </row>
        <row r="955">
          <cell r="C955" t="str">
            <v>Il comprend :</v>
          </cell>
        </row>
        <row r="956">
          <cell r="C956" t="str">
            <v>- Les terrassements de toute nature avec évacuation des déblais à la décharge publique.</v>
          </cell>
        </row>
        <row r="957">
          <cell r="C957" t="str">
            <v>- Le réglage du fond de fouille.</v>
          </cell>
        </row>
        <row r="958">
          <cell r="C958" t="str">
            <v>- Le remblaiement soigné et compacté avec du concassé de carrière 0/20 ou 0/31,5.</v>
          </cell>
        </row>
        <row r="959">
          <cell r="C959" t="str">
            <v>- Le dressage des parois de la fouille y compris les étaiements, blindages, épuisements éventuels des eaux et toutes sujétions de croisement de réseaux.</v>
          </cell>
        </row>
        <row r="960">
          <cell r="C960" t="str">
            <v>- La fourniture et la mise en œuvre des coffrages et bétons nécessaires à la construction du massif encastré dans le sol et assurant la tenue générale.</v>
          </cell>
        </row>
        <row r="961">
          <cell r="C961" t="str">
            <v>- La fourniture, le transport, le déchargement, l’approche et la pose du Poteau d’Incendie y compris esse de réglage permettant l’ajustement au niveau du sol lors de l’installation.</v>
          </cell>
        </row>
        <row r="962">
          <cell r="C962" t="str">
            <v>- La fourniture et la pose de la conduite DN125 (PVC) jusqu'à la canalisation de distribution, le té adapté, le robinet vanne DN 100 y compris fixation, raccordement sur la conduite, toutes sujétions de calage et d’étanchéité, la mise à niveau et les essais.</v>
          </cell>
        </row>
        <row r="963">
          <cell r="C963" t="str">
            <v>- La fourniture et la mise en place du tabernacle, du tube allonge P.V.C. et de la bouche à clé réglable.</v>
          </cell>
        </row>
        <row r="964">
          <cell r="C964" t="str">
            <v>- La fourniture et la pose des pièces de raccordement et joints.</v>
          </cell>
        </row>
        <row r="965">
          <cell r="C965" t="str">
            <v>- Les essais du poteau.</v>
          </cell>
        </row>
        <row r="966">
          <cell r="C966" t="str">
            <v>Il tient compte de tous les aléas et sujétions.</v>
          </cell>
        </row>
        <row r="968">
          <cell r="B968" t="str">
            <v>4-5</v>
          </cell>
          <cell r="C968" t="str">
            <v>FOURNITURE ET POSE DE VANNES DE SECTIONNEMENT</v>
          </cell>
        </row>
        <row r="969">
          <cell r="C969" t="str">
            <v>L'unité</v>
          </cell>
        </row>
        <row r="971">
          <cell r="C971" t="str">
            <v>Ce prix rémunère à l’unité la  fourniture et la pose de robinets vannes de sectionnement avec opercule caoutchouc y compris toutes les pièces de raccordement fonte (BE, BU, manchon coulissant etc.….), la quincaillerie de fixation (boulons, écrous, rondelles...) et joints, la bouche à clé réglable y compris tube allonge et tabernacle.</v>
          </cell>
        </row>
        <row r="972">
          <cell r="C972" t="str">
            <v xml:space="preserve">Ce prix comprend : </v>
          </cell>
        </row>
        <row r="973">
          <cell r="C973" t="str">
            <v>- La réalisation de la fouille.</v>
          </cell>
        </row>
        <row r="974">
          <cell r="C974" t="str">
            <v>- L’évacuation des déblais en décharge agréée.</v>
          </cell>
        </row>
        <row r="975">
          <cell r="C975" t="str">
            <v>- La fixation avec le serrage.</v>
          </cell>
        </row>
        <row r="976">
          <cell r="C976" t="str">
            <v>- Le raccordement sur la conduite avec toutes les pièces y compris les coudes.</v>
          </cell>
        </row>
        <row r="977">
          <cell r="C977" t="str">
            <v xml:space="preserve">- La bouche à clé complète. </v>
          </cell>
        </row>
        <row r="978">
          <cell r="C978" t="str">
            <v>- Le tabernacle.</v>
          </cell>
        </row>
        <row r="979">
          <cell r="C979" t="str">
            <v>- Le tube allonge.</v>
          </cell>
        </row>
        <row r="980">
          <cell r="C980" t="str">
            <v>- La mise à niveau définitive.</v>
          </cell>
        </row>
        <row r="981">
          <cell r="C981" t="str">
            <v>- Il tient compte de tous les aléas et sujétions.</v>
          </cell>
        </row>
        <row r="983">
          <cell r="B983" t="str">
            <v>4-5-1</v>
          </cell>
          <cell r="C983" t="str">
            <v>DN 60</v>
          </cell>
          <cell r="D983">
            <v>350</v>
          </cell>
          <cell r="E983" t="str">
            <v>u</v>
          </cell>
        </row>
        <row r="984">
          <cell r="B984" t="str">
            <v>4-5-2</v>
          </cell>
          <cell r="C984" t="str">
            <v>DN 80</v>
          </cell>
          <cell r="D984">
            <v>0</v>
          </cell>
          <cell r="E984" t="str">
            <v>u</v>
          </cell>
        </row>
        <row r="985">
          <cell r="B985" t="str">
            <v>4-5-3</v>
          </cell>
          <cell r="C985" t="str">
            <v>DN 100</v>
          </cell>
          <cell r="D985">
            <v>500</v>
          </cell>
          <cell r="E985" t="str">
            <v>u</v>
          </cell>
        </row>
        <row r="986">
          <cell r="B986" t="str">
            <v>4-5-4</v>
          </cell>
          <cell r="C986" t="str">
            <v>DN 125</v>
          </cell>
          <cell r="E986" t="str">
            <v>u</v>
          </cell>
        </row>
        <row r="987">
          <cell r="B987" t="str">
            <v>4-5-5</v>
          </cell>
          <cell r="C987" t="str">
            <v>DN 150</v>
          </cell>
          <cell r="D987">
            <v>800</v>
          </cell>
          <cell r="E987" t="str">
            <v>u</v>
          </cell>
        </row>
        <row r="988">
          <cell r="B988" t="str">
            <v>4-5-6</v>
          </cell>
          <cell r="C988" t="str">
            <v>DN 200</v>
          </cell>
          <cell r="D988">
            <v>0</v>
          </cell>
          <cell r="E988" t="str">
            <v>u</v>
          </cell>
        </row>
        <row r="989">
          <cell r="B989" t="str">
            <v>4-5-7</v>
          </cell>
          <cell r="C989" t="str">
            <v>DN 250</v>
          </cell>
          <cell r="E989" t="str">
            <v>u</v>
          </cell>
        </row>
        <row r="990">
          <cell r="B990" t="str">
            <v>4-5-8</v>
          </cell>
          <cell r="C990" t="str">
            <v>DN 300</v>
          </cell>
          <cell r="E990" t="str">
            <v>u</v>
          </cell>
        </row>
        <row r="992">
          <cell r="B992" t="str">
            <v>4-6</v>
          </cell>
          <cell r="C992" t="str">
            <v>FOURNITURE ET POSE DE TE</v>
          </cell>
        </row>
        <row r="993">
          <cell r="C993" t="str">
            <v>L'unité</v>
          </cell>
        </row>
        <row r="995">
          <cell r="C995" t="str">
            <v xml:space="preserve">Ce prix rémunère à l’unité la  fourniture et la pose de Te y compris toutes les pièces de raccordement et la quincaillerie ou autres joints comme dans l'article "vannes" quelque soit le DN de la tubulure. </v>
          </cell>
        </row>
        <row r="996">
          <cell r="C996" t="str">
            <v xml:space="preserve">Ce prix comprend : </v>
          </cell>
        </row>
        <row r="997">
          <cell r="C997" t="str">
            <v>- la réalisation des terrassements supplémentaires,</v>
          </cell>
        </row>
        <row r="998">
          <cell r="C998" t="str">
            <v>- l’évacuation des déblais en décharge agréée,</v>
          </cell>
        </row>
        <row r="999">
          <cell r="C999" t="str">
            <v>- la fourniture et la pose des joints,</v>
          </cell>
        </row>
        <row r="1000">
          <cell r="C1000" t="str">
            <v>- la fourniture et la mise en oeuvre de toute la boulonnerie nécessaire,</v>
          </cell>
        </row>
        <row r="1001">
          <cell r="C1001" t="str">
            <v>- la fixation et le serrage des pièces,</v>
          </cell>
        </row>
        <row r="1002">
          <cell r="C1002" t="str">
            <v>- le raccordement sur les conduites (tubulure comprise) et sur l'équipement.</v>
          </cell>
        </row>
        <row r="1003">
          <cell r="C1003" t="str">
            <v>Il tient compte de tous les aléas et sujétions.</v>
          </cell>
        </row>
        <row r="1005">
          <cell r="B1005" t="str">
            <v>4-6-1</v>
          </cell>
          <cell r="C1005" t="str">
            <v>DN 60</v>
          </cell>
          <cell r="D1005">
            <v>250</v>
          </cell>
          <cell r="E1005" t="str">
            <v>u</v>
          </cell>
        </row>
        <row r="1006">
          <cell r="B1006" t="str">
            <v>4-6-2</v>
          </cell>
          <cell r="C1006" t="str">
            <v>DN 80</v>
          </cell>
          <cell r="D1006">
            <v>0</v>
          </cell>
          <cell r="E1006" t="str">
            <v>u</v>
          </cell>
        </row>
        <row r="1007">
          <cell r="B1007" t="str">
            <v>4-6-3</v>
          </cell>
          <cell r="C1007" t="str">
            <v>DN 100</v>
          </cell>
          <cell r="D1007">
            <v>350</v>
          </cell>
          <cell r="E1007" t="str">
            <v>u</v>
          </cell>
        </row>
        <row r="1008">
          <cell r="B1008" t="str">
            <v>4-6-4</v>
          </cell>
          <cell r="C1008" t="str">
            <v>DN 125</v>
          </cell>
          <cell r="E1008" t="str">
            <v>u</v>
          </cell>
        </row>
        <row r="1009">
          <cell r="B1009" t="str">
            <v>4-6-5</v>
          </cell>
          <cell r="C1009" t="str">
            <v>DN 150</v>
          </cell>
          <cell r="D1009">
            <v>450</v>
          </cell>
          <cell r="E1009" t="str">
            <v>u</v>
          </cell>
        </row>
        <row r="1010">
          <cell r="B1010" t="str">
            <v>4-6-6</v>
          </cell>
          <cell r="C1010" t="str">
            <v>DN 200</v>
          </cell>
          <cell r="E1010" t="str">
            <v>u</v>
          </cell>
        </row>
        <row r="1011">
          <cell r="B1011" t="str">
            <v>4-6-7</v>
          </cell>
          <cell r="C1011" t="str">
            <v>DN 250</v>
          </cell>
          <cell r="E1011" t="str">
            <v>u</v>
          </cell>
        </row>
        <row r="1012">
          <cell r="B1012" t="str">
            <v>4-6-8</v>
          </cell>
          <cell r="C1012" t="str">
            <v>DN 300</v>
          </cell>
          <cell r="E1012" t="str">
            <v>u</v>
          </cell>
        </row>
        <row r="1014">
          <cell r="B1014" t="str">
            <v>4-7</v>
          </cell>
          <cell r="C1014" t="str">
            <v>FOURNITURE ET POSE DE PLAQUE PLEINE</v>
          </cell>
        </row>
        <row r="1015">
          <cell r="C1015" t="str">
            <v>L'unité</v>
          </cell>
        </row>
        <row r="1020">
          <cell r="B1020" t="str">
            <v>4-7-1</v>
          </cell>
          <cell r="C1020" t="str">
            <v>DN 60</v>
          </cell>
          <cell r="D1020">
            <v>150</v>
          </cell>
          <cell r="E1020" t="str">
            <v>u</v>
          </cell>
        </row>
        <row r="1021">
          <cell r="B1021" t="str">
            <v>4-7-2</v>
          </cell>
          <cell r="C1021" t="str">
            <v>DN 100</v>
          </cell>
          <cell r="D1021">
            <v>250</v>
          </cell>
          <cell r="E1021" t="str">
            <v>u</v>
          </cell>
        </row>
        <row r="1022">
          <cell r="B1022" t="str">
            <v>4-7-3</v>
          </cell>
          <cell r="C1022" t="str">
            <v>DN 200</v>
          </cell>
          <cell r="D1022">
            <v>350</v>
          </cell>
          <cell r="E1022" t="str">
            <v>u</v>
          </cell>
        </row>
        <row r="1023">
          <cell r="B1023" t="str">
            <v>4-7-4</v>
          </cell>
          <cell r="C1023" t="str">
            <v>DN 300</v>
          </cell>
          <cell r="D1023">
            <v>550</v>
          </cell>
          <cell r="E1023" t="str">
            <v>u</v>
          </cell>
        </row>
        <row r="1025">
          <cell r="B1025" t="str">
            <v>4-8</v>
          </cell>
          <cell r="C1025" t="str">
            <v>FOURNITURE ET POSE DE VIDANGE</v>
          </cell>
          <cell r="D1025">
            <v>1000</v>
          </cell>
          <cell r="E1025" t="str">
            <v>u</v>
          </cell>
        </row>
        <row r="1026">
          <cell r="C1026" t="str">
            <v>L'unité</v>
          </cell>
        </row>
        <row r="1028">
          <cell r="C1028" t="str">
            <v>Ce prix rémunère à l’unité la fourniture et la pose d’éléments de vidange.</v>
          </cell>
        </row>
        <row r="1029">
          <cell r="C1029" t="str">
            <v>Il comprend :</v>
          </cell>
        </row>
        <row r="1030">
          <cell r="C1030" t="str">
            <v>- Les terrassements de toutes nature avec évacuation des déblais à la décharge publique.</v>
          </cell>
        </row>
        <row r="1031">
          <cell r="C1031" t="str">
            <v>- La fourniture et la mise en œuvre du Té du DN de la conduite à équiper avec une tubulure de DN 100,  et équipé.</v>
          </cell>
        </row>
        <row r="1032">
          <cell r="C1032" t="str">
            <v>- La fourniture et la mise en œuvre d'un robinet-vanne de DN 100, du tabernacle, du tube allonge et de la bouche à clé réhaussable.</v>
          </cell>
        </row>
        <row r="1033">
          <cell r="C1033" t="str">
            <v>- La fourniture, la mise en œuvre et le raccordement (si il y a lieu dans un réseau d'assainissement de Eaux Pluviales) de la longueur de PVC Ø 110 PN 16 permettant l'évacuation de l'eau de vidange ; 5 m &lt; L &lt; 8 m.</v>
          </cell>
        </row>
        <row r="1034">
          <cell r="C1034" t="str">
            <v>- La fourniture et la mise en œuvre d'un clapet anti-retour dans l'ouvrage de décharge, et toutes les pièces nécessaires au montage et au raccordement.</v>
          </cell>
        </row>
        <row r="1035">
          <cell r="C1035" t="str">
            <v>Il tient compte de tous les aléas et sujétions.</v>
          </cell>
        </row>
        <row r="1037">
          <cell r="B1037" t="str">
            <v>4-8-1</v>
          </cell>
          <cell r="C1037" t="str">
            <v>DN 60</v>
          </cell>
          <cell r="D1037">
            <v>1500</v>
          </cell>
          <cell r="E1037" t="str">
            <v>u</v>
          </cell>
        </row>
        <row r="1038">
          <cell r="B1038" t="str">
            <v>4-8-2</v>
          </cell>
          <cell r="C1038" t="str">
            <v>DN 100</v>
          </cell>
          <cell r="D1038">
            <v>2500</v>
          </cell>
          <cell r="E1038" t="str">
            <v>u</v>
          </cell>
        </row>
        <row r="1039">
          <cell r="B1039" t="str">
            <v>4-8-3</v>
          </cell>
          <cell r="C1039" t="str">
            <v>DN 150</v>
          </cell>
          <cell r="D1039">
            <v>3500</v>
          </cell>
          <cell r="E1039" t="str">
            <v>u</v>
          </cell>
        </row>
        <row r="1041">
          <cell r="B1041" t="str">
            <v>4-9</v>
          </cell>
          <cell r="C1041" t="str">
            <v>FOURNITURE ET POSE DE VENTOUSE</v>
          </cell>
        </row>
        <row r="1042">
          <cell r="C1042" t="str">
            <v>L'unité</v>
          </cell>
        </row>
        <row r="1044">
          <cell r="C1044" t="str">
            <v>Ce prix rémunère à l’unité la fourniture et la pose d'une ventouse triple fonction à grand débit d'air, équipée d'un robinet d'arrêt dans un regard DN1000.</v>
          </cell>
        </row>
        <row r="1045">
          <cell r="C1045" t="str">
            <v>Il comprend :</v>
          </cell>
        </row>
        <row r="1046">
          <cell r="C1046" t="str">
            <v>- Les terrassements de toutes nature avec évacuation des déblais en décharge agréée.</v>
          </cell>
        </row>
        <row r="1047">
          <cell r="C1047" t="str">
            <v>- La fixation et le raccordement sur la conduite de la ventouse et toutes les pièces et les équipements spéciaux.</v>
          </cell>
        </row>
        <row r="1048">
          <cell r="C1048" t="str">
            <v>- La mise en place des éléments de regard équipés d'un échelon au delà de 1.3 m de profondeur.</v>
          </cell>
        </row>
        <row r="1049">
          <cell r="C1049" t="str">
            <v>- La fourniture et pose de la dalle de couverture en béton armé.</v>
          </cell>
        </row>
        <row r="1050">
          <cell r="C1050" t="str">
            <v>- La fourniture et le scellement du tampon fonte non verrouillable avec cadre et ouverture de DN 600 mm de classe D400.</v>
          </cell>
        </row>
        <row r="1051">
          <cell r="C1051" t="str">
            <v>Il tient compte de tous les aléas et sujétions.</v>
          </cell>
        </row>
        <row r="1053">
          <cell r="B1053" t="str">
            <v>4-9-1</v>
          </cell>
          <cell r="C1053" t="str">
            <v>DN 60</v>
          </cell>
          <cell r="D1053">
            <v>1500</v>
          </cell>
          <cell r="E1053" t="str">
            <v>u</v>
          </cell>
        </row>
        <row r="1054">
          <cell r="B1054" t="str">
            <v>4-9-2</v>
          </cell>
          <cell r="C1054" t="str">
            <v>DN 100</v>
          </cell>
          <cell r="D1054">
            <v>2500</v>
          </cell>
          <cell r="E1054" t="str">
            <v>u</v>
          </cell>
        </row>
        <row r="1055">
          <cell r="B1055" t="str">
            <v>4-9-3</v>
          </cell>
          <cell r="C1055" t="str">
            <v>DN 200</v>
          </cell>
          <cell r="D1055">
            <v>3000</v>
          </cell>
          <cell r="E1055" t="str">
            <v>u</v>
          </cell>
        </row>
        <row r="1056">
          <cell r="B1056" t="str">
            <v>4-9-4</v>
          </cell>
          <cell r="C1056" t="str">
            <v>DN 300</v>
          </cell>
          <cell r="D1056">
            <v>4500</v>
          </cell>
          <cell r="E1056" t="str">
            <v>u</v>
          </cell>
        </row>
        <row r="1058">
          <cell r="B1058" t="str">
            <v>4-10</v>
          </cell>
          <cell r="C1058" t="str">
            <v>REALISATION D'UNE BAÏONNETTE</v>
          </cell>
        </row>
        <row r="1059">
          <cell r="C1059" t="str">
            <v>L'unité</v>
          </cell>
        </row>
        <row r="1061">
          <cell r="C1061" t="str">
            <v>Ce prix rémunère à l’unité la réalisation d’une baïonnette verticale ou horizontale y compris passage et franchissement d'ouvrage de tout diamètre ou de dalot de toute section. Il comprend :</v>
          </cell>
        </row>
        <row r="1062">
          <cell r="C1062" t="str">
            <v>La fourniture et la pose de toutes les pièces spéciales, coudes, brides, supports et colliers pour passage en encorbellement et autres, joints, manchons d'adaption et/ou de raccordement... L’exécution de toutes les butées et le verrouillage des joints sur la longeur nécessaire et/ou la fourniture des pièces verrouillées conformes.</v>
          </cell>
        </row>
        <row r="1063">
          <cell r="C1063" t="str">
            <v>Il tient compte de tous les aléas et sujétions.</v>
          </cell>
        </row>
        <row r="1065">
          <cell r="B1065" t="str">
            <v>4-10-1</v>
          </cell>
          <cell r="C1065" t="str">
            <v>DN60</v>
          </cell>
          <cell r="D1065">
            <v>950</v>
          </cell>
          <cell r="E1065" t="str">
            <v>u</v>
          </cell>
        </row>
        <row r="1066">
          <cell r="B1066" t="str">
            <v>4-10-2</v>
          </cell>
          <cell r="C1066" t="str">
            <v>DN80</v>
          </cell>
          <cell r="D1066">
            <v>0</v>
          </cell>
          <cell r="E1066" t="str">
            <v>u</v>
          </cell>
        </row>
        <row r="1067">
          <cell r="B1067" t="str">
            <v>4-10-3</v>
          </cell>
          <cell r="C1067" t="str">
            <v>DN100</v>
          </cell>
          <cell r="D1067">
            <v>1250</v>
          </cell>
          <cell r="E1067" t="str">
            <v>u</v>
          </cell>
        </row>
        <row r="1068">
          <cell r="B1068" t="str">
            <v>4-10-4</v>
          </cell>
          <cell r="C1068" t="str">
            <v>DN125</v>
          </cell>
          <cell r="D1068">
            <v>0</v>
          </cell>
          <cell r="E1068" t="str">
            <v>u</v>
          </cell>
        </row>
        <row r="1069">
          <cell r="B1069" t="str">
            <v>4-10-5</v>
          </cell>
          <cell r="C1069" t="str">
            <v>DN150</v>
          </cell>
          <cell r="D1069">
            <v>1500</v>
          </cell>
          <cell r="E1069" t="str">
            <v>u</v>
          </cell>
        </row>
        <row r="1070">
          <cell r="B1070" t="str">
            <v>4-10-6</v>
          </cell>
          <cell r="C1070" t="str">
            <v>DN200</v>
          </cell>
          <cell r="E1070" t="str">
            <v>u</v>
          </cell>
        </row>
        <row r="1071">
          <cell r="B1071" t="str">
            <v>4-10-7</v>
          </cell>
          <cell r="C1071" t="str">
            <v>DN250</v>
          </cell>
          <cell r="E1071" t="str">
            <v>u</v>
          </cell>
        </row>
        <row r="1072">
          <cell r="B1072" t="str">
            <v>4-10-8</v>
          </cell>
          <cell r="C1072" t="str">
            <v>DN300</v>
          </cell>
          <cell r="E1072" t="str">
            <v>u</v>
          </cell>
        </row>
        <row r="1074">
          <cell r="B1074" t="str">
            <v>4-11</v>
          </cell>
          <cell r="C1074" t="str">
            <v>EQUIPEMENT DE RESEAU - FOURNITURE ET POSE</v>
          </cell>
        </row>
        <row r="1075">
          <cell r="C1075" t="str">
            <v>L'unité</v>
          </cell>
        </row>
        <row r="1076">
          <cell r="C1076" t="str">
            <v>Ce prix rémunère à l’unité la fourniture et pose de l'équpement de fonctionnement précisé qui comprend notamment :</v>
          </cell>
        </row>
        <row r="1077">
          <cell r="C1077" t="str">
            <v>- La réalisation de la fouille.</v>
          </cell>
        </row>
        <row r="1078">
          <cell r="C1078" t="str">
            <v>- L’évacuation des déblais en décharge agréée.</v>
          </cell>
        </row>
        <row r="1079">
          <cell r="C1079" t="str">
            <v>- La fixation avec le serrage.</v>
          </cell>
        </row>
        <row r="1080">
          <cell r="C1080" t="str">
            <v>- Le raccordement sur la conduite avec toutes les pièces y compris les coudes, et notamment ; pièces de raccordement fonte (BE, BU, manchon coulissant etc.….) et la quincaillerie de fixation (boulons, écrous, rondelles...).</v>
          </cell>
        </row>
        <row r="1081">
          <cell r="C1081" t="str">
            <v xml:space="preserve">- Le regard de dimensions adaptées à l'équipement et aux pièces à mettre en place avec tampon fonte D400. </v>
          </cell>
        </row>
        <row r="1082">
          <cell r="C1082" t="str">
            <v>- La mise à niveau définitive.</v>
          </cell>
        </row>
        <row r="1083">
          <cell r="C1083" t="str">
            <v>- Il tient compte de tous les aléas et sujétions.</v>
          </cell>
        </row>
        <row r="1085">
          <cell r="B1085" t="str">
            <v>4-11-1</v>
          </cell>
          <cell r="C1085" t="str">
            <v>REDUCTEUR DE PRESSION</v>
          </cell>
        </row>
        <row r="1086">
          <cell r="B1086" t="str">
            <v>4-11-1-1</v>
          </cell>
          <cell r="C1086" t="str">
            <v>DN50</v>
          </cell>
          <cell r="D1086">
            <v>3000</v>
          </cell>
          <cell r="E1086" t="str">
            <v>u</v>
          </cell>
        </row>
        <row r="1087">
          <cell r="B1087" t="str">
            <v>4-11-1-2</v>
          </cell>
          <cell r="C1087" t="str">
            <v>DN65</v>
          </cell>
          <cell r="D1087">
            <v>3500</v>
          </cell>
          <cell r="E1087" t="str">
            <v>u</v>
          </cell>
        </row>
        <row r="1088">
          <cell r="B1088" t="str">
            <v>4-11-1-3</v>
          </cell>
          <cell r="C1088" t="str">
            <v>DN80</v>
          </cell>
          <cell r="D1088">
            <v>3750</v>
          </cell>
          <cell r="E1088" t="str">
            <v>u</v>
          </cell>
        </row>
        <row r="1089">
          <cell r="B1089" t="str">
            <v>4-11-1-4</v>
          </cell>
          <cell r="C1089" t="str">
            <v>DN100</v>
          </cell>
          <cell r="D1089">
            <v>3800</v>
          </cell>
          <cell r="E1089" t="str">
            <v>u</v>
          </cell>
        </row>
        <row r="1090">
          <cell r="B1090" t="str">
            <v>4-11-1-5</v>
          </cell>
          <cell r="C1090" t="str">
            <v>DN150</v>
          </cell>
          <cell r="D1090">
            <v>4500</v>
          </cell>
          <cell r="E1090" t="str">
            <v>u</v>
          </cell>
        </row>
        <row r="1092">
          <cell r="B1092" t="str">
            <v>4-11-2</v>
          </cell>
          <cell r="C1092" t="str">
            <v>COMPTEUR - DEBITMETRE</v>
          </cell>
        </row>
        <row r="1093">
          <cell r="B1093" t="str">
            <v>4-11-2-1</v>
          </cell>
          <cell r="C1093" t="str">
            <v>DN50</v>
          </cell>
          <cell r="D1093">
            <v>1750</v>
          </cell>
          <cell r="E1093" t="str">
            <v>u</v>
          </cell>
        </row>
        <row r="1094">
          <cell r="B1094" t="str">
            <v>4-11-2-2</v>
          </cell>
          <cell r="C1094" t="str">
            <v>DN65</v>
          </cell>
          <cell r="D1094">
            <v>2100</v>
          </cell>
          <cell r="E1094" t="str">
            <v>u</v>
          </cell>
        </row>
        <row r="1095">
          <cell r="B1095" t="str">
            <v>4-11-2-3</v>
          </cell>
          <cell r="C1095" t="str">
            <v>DN80</v>
          </cell>
          <cell r="D1095">
            <v>2250</v>
          </cell>
          <cell r="E1095" t="str">
            <v>u</v>
          </cell>
        </row>
        <row r="1096">
          <cell r="B1096" t="str">
            <v>4-11-2-4</v>
          </cell>
          <cell r="C1096" t="str">
            <v>DN100</v>
          </cell>
          <cell r="D1096">
            <v>2750</v>
          </cell>
          <cell r="E1096" t="str">
            <v>u</v>
          </cell>
        </row>
        <row r="1097">
          <cell r="B1097" t="str">
            <v>4-11-2-5</v>
          </cell>
          <cell r="C1097" t="str">
            <v>DN150</v>
          </cell>
          <cell r="D1097">
            <v>3200</v>
          </cell>
          <cell r="E1097" t="str">
            <v>u</v>
          </cell>
        </row>
        <row r="1099">
          <cell r="B1099" t="str">
            <v>4-12</v>
          </cell>
          <cell r="C1099" t="str">
            <v xml:space="preserve">RACCORDEMENT SUR RESEAU OU OUVRAGE EXISTANT </v>
          </cell>
        </row>
        <row r="1100">
          <cell r="C1100" t="str">
            <v>L'unité</v>
          </cell>
        </row>
        <row r="1101">
          <cell r="C1101" t="str">
            <v>Ce prix rémunère à l’unité le percement sur ouvrage existant pour raccordement de canalisations de toutes nature. Il comprend notamment :</v>
          </cell>
        </row>
        <row r="1102">
          <cell r="C1102" t="str">
            <v>- La découpe soignée à la scie à cloche ou par carrotage.</v>
          </cell>
        </row>
        <row r="1103">
          <cell r="C1103" t="str">
            <v>- L’enlèvement et l’évacuation des gravois.</v>
          </cell>
        </row>
        <row r="1104">
          <cell r="C1104" t="str">
            <v>- Le raccordement étanche.</v>
          </cell>
        </row>
        <row r="1105">
          <cell r="C1105" t="str">
            <v>- La fourniture et pose d'un joint élastomère adapté à la canalisation ou la mise en place d'un système de liaison et d'étanchéité.</v>
          </cell>
        </row>
        <row r="1106">
          <cell r="C1106" t="str">
            <v>- La fourniture et pose d'un manchon adapté au type de réseau sur lequel est effectué le raccordement, gravitaire ou pression,</v>
          </cell>
        </row>
        <row r="1107">
          <cell r="C1107" t="str">
            <v>- La fourniture et mise en place de toutes les pièces utiles au raccordement et à l'installation du machon (joints, brides, colliers…)</v>
          </cell>
        </row>
        <row r="1108">
          <cell r="C1108" t="str">
            <v>- La fourniture et mise en place d'une chute accompagnée si nécessaire.</v>
          </cell>
        </row>
        <row r="1109">
          <cell r="C1109" t="str">
            <v>Il tient compte de toutes les pièces et matériaux inhérents au parfait raccordement et à son exécution.</v>
          </cell>
        </row>
        <row r="1111">
          <cell r="B1111" t="str">
            <v>4-12-1</v>
          </cell>
          <cell r="C1111" t="str">
            <v>Sur réseau gravitaire</v>
          </cell>
          <cell r="D1111">
            <v>500</v>
          </cell>
          <cell r="E1111" t="str">
            <v>u</v>
          </cell>
        </row>
        <row r="1112">
          <cell r="B1112" t="str">
            <v>4-12-2</v>
          </cell>
          <cell r="C1112" t="str">
            <v>Sur réseau pression</v>
          </cell>
          <cell r="D1112">
            <v>500</v>
          </cell>
          <cell r="E1112" t="str">
            <v>u</v>
          </cell>
        </row>
        <row r="1114">
          <cell r="B1114" t="str">
            <v>4-13</v>
          </cell>
          <cell r="C1114" t="str">
            <v>REALISATION D'UNE NOURRICE D'EAU POTABLE</v>
          </cell>
          <cell r="D1114">
            <v>85</v>
          </cell>
          <cell r="E1114" t="str">
            <v>ml</v>
          </cell>
        </row>
        <row r="1115">
          <cell r="C1115" t="str">
            <v>Le mètre linéaire</v>
          </cell>
        </row>
        <row r="1117">
          <cell r="C1117" t="str">
            <v>Ce prix rémunère au mètre linéaire la réalisation d’une nourrice en PEHD ou PVC pression en façade d'habitations afin de by-passer le réseau d'eau potable durant les travaux de réhabitation de la conduite d'eau principale. Il comprend :</v>
          </cell>
        </row>
        <row r="1118">
          <cell r="C1118" t="str">
            <v>- La fourniture et la pose de la conduite PEHD ou PVC pression (DN50 mm minimum) de diamètre suffisant pour l'alimentation des habitations.</v>
          </cell>
        </row>
        <row r="1119">
          <cell r="C1119" t="str">
            <v>- Le calage avec dés de béton le long des façades.</v>
          </cell>
        </row>
        <row r="1120">
          <cell r="C1120" t="str">
            <v>- Les terrassements et les travaux de raccordement sur la conduite principal y compris toutes les pièces spéciales.</v>
          </cell>
        </row>
        <row r="1121">
          <cell r="C1121" t="str">
            <v>- La fourniture et la mise en place de colliers de prise en charge et de robinets d'arrêt avec conduite PEHD de DN 25 mm (un par branchement existant).</v>
          </cell>
        </row>
        <row r="1122">
          <cell r="C1122" t="str">
            <v>- La désinfection de la conduite, les essais de potabilité et le basculement de tous les branchements sur la conduite provisoire.</v>
          </cell>
        </row>
        <row r="1123">
          <cell r="C1123" t="str">
            <v>- Le basculement, en fin de travaux, de tous les branchements sur la conduite réhabilitée et le démontage de la nourrice et le nettoyage.</v>
          </cell>
        </row>
        <row r="1124">
          <cell r="C1124" t="str">
            <v>Ce prix tient compte de tous les aléas et sujétions.</v>
          </cell>
        </row>
        <row r="1126">
          <cell r="B1126" t="str">
            <v>4-14</v>
          </cell>
          <cell r="C1126" t="str">
            <v>REMBLAIS DE TRANCHEE EN GNT 0/20</v>
          </cell>
          <cell r="D1126">
            <v>45</v>
          </cell>
          <cell r="E1126" t="str">
            <v>m³</v>
          </cell>
        </row>
        <row r="1127">
          <cell r="C1127" t="str">
            <v>Le Mètre cube</v>
          </cell>
        </row>
        <row r="1129">
          <cell r="C1129" t="str">
            <v>Ce poste de prix comprend le matériau que l'entreprise devra soumettre à l'agrément du maître d'œuvre.</v>
          </cell>
        </row>
        <row r="1130">
          <cell r="C1130" t="str">
            <v>Il s'agit du matériau pour le remblai de tranchée qui sera mis en œuvre et qui devra être conforme au CCTP en étant constitué d'un matériau de type D d'une granulométrie ≤ 50 mm.</v>
          </cell>
        </row>
        <row r="1132">
          <cell r="B1132" t="str">
            <v>4-15</v>
          </cell>
          <cell r="C1132" t="str">
            <v>RESEAUX ANNEXES ET CONNEXES AUX RESERVOIRS</v>
          </cell>
          <cell r="E1132" t="str">
            <v>Fft</v>
          </cell>
        </row>
        <row r="1133">
          <cell r="C1133" t="str">
            <v>Forfait</v>
          </cell>
        </row>
        <row r="1135">
          <cell r="C1135" t="str">
            <v xml:space="preserve">Ce poste comprend les réseaux installés par mesure de protection des ouvrages, leur fourniture et pose selon les articles du C.C.T.P. qui l'évoquent et les plans de principe du marché... </v>
          </cell>
        </row>
        <row r="1137">
          <cell r="B1137" t="str">
            <v>4-15-1</v>
          </cell>
          <cell r="C1137" t="str">
            <v xml:space="preserve">Descentes de toiture chambre de vannes, réservoirs et bâtiment d'exploitation </v>
          </cell>
          <cell r="D1137">
            <v>0</v>
          </cell>
          <cell r="E1137" t="str">
            <v xml:space="preserve">Fft </v>
          </cell>
        </row>
        <row r="1138">
          <cell r="B1138" t="str">
            <v>4-15-2</v>
          </cell>
          <cell r="C1138" t="str">
            <v>Drain - chambre de vannes et réservoirs</v>
          </cell>
          <cell r="D1138">
            <v>0</v>
          </cell>
          <cell r="E1138" t="str">
            <v xml:space="preserve">Fft </v>
          </cell>
        </row>
        <row r="1140">
          <cell r="B1140" t="str">
            <v>4-16</v>
          </cell>
          <cell r="C1140" t="str">
            <v>FOURNITURE ET POSE D'UNE BOUCHE DE PUISAGE</v>
          </cell>
          <cell r="D1140">
            <v>450</v>
          </cell>
          <cell r="E1140" t="str">
            <v>u</v>
          </cell>
        </row>
        <row r="1141">
          <cell r="C1141" t="str">
            <v>L'unité</v>
          </cell>
        </row>
        <row r="1143">
          <cell r="C1143" t="str">
            <v>Ce prix rémunère la réalisation du raccordement sur l'ouvrage existant avec la conduite de distribution selon les plans du marché avec les équipements présentés et la confection de l'ouvrage génie civil équipé de deux tampons de visite..</v>
          </cell>
        </row>
        <row r="1144">
          <cell r="C1144" t="str">
            <v>La fourniture et la pose de toutes les pièces spéciales, coudes, brides, tés, vannes, joints de démontage, BE, BU, réducteurs, cône, débitmètres et autres pour finaliser le maillage y compris les verrouillages des joints.</v>
          </cell>
        </row>
        <row r="1145">
          <cell r="C1145" t="str">
            <v>Il tient compte de tous les aléas et sujétions.</v>
          </cell>
        </row>
        <row r="1147">
          <cell r="B1147" t="str">
            <v>4-17</v>
          </cell>
          <cell r="C1147" t="str">
            <v>MAILLAGE SUR RESEAU EXISTANT</v>
          </cell>
        </row>
        <row r="1148">
          <cell r="C1148" t="str">
            <v>L'unité</v>
          </cell>
        </row>
        <row r="1150">
          <cell r="C1150" t="str">
            <v>Ce prix rémunère à l’unité la réalisation d’un maillage sur le réseau existant avec la conduite de distribution.</v>
          </cell>
        </row>
        <row r="1151">
          <cell r="C1151" t="str">
            <v>La fourniture et la pose de toutes les pièces spéciales, joints, coudes, brides, té, vannes, tabernacle, tube allonge, bouche à clé et autres pour finaliser le maillage. L’exécution de toutes les butées et  le verrouillage des joints nécessaires.</v>
          </cell>
        </row>
        <row r="1152">
          <cell r="C1152" t="str">
            <v>Il tient compte de tous les aléas et sujétions.</v>
          </cell>
        </row>
        <row r="1154">
          <cell r="B1154" t="str">
            <v>4-17-1</v>
          </cell>
          <cell r="C1154" t="str">
            <v>DN 60</v>
          </cell>
          <cell r="D1154">
            <v>550</v>
          </cell>
          <cell r="E1154" t="str">
            <v>u</v>
          </cell>
        </row>
        <row r="1155">
          <cell r="B1155" t="str">
            <v>4-17-2</v>
          </cell>
          <cell r="C1155" t="str">
            <v>DN 80</v>
          </cell>
          <cell r="D1155">
            <v>0</v>
          </cell>
          <cell r="E1155" t="str">
            <v>u</v>
          </cell>
        </row>
        <row r="1156">
          <cell r="B1156" t="str">
            <v>4-17-3</v>
          </cell>
          <cell r="C1156" t="str">
            <v>DN 100</v>
          </cell>
          <cell r="D1156">
            <v>1000</v>
          </cell>
          <cell r="E1156" t="str">
            <v>u</v>
          </cell>
        </row>
        <row r="1157">
          <cell r="B1157" t="str">
            <v>4-17-4</v>
          </cell>
          <cell r="C1157" t="str">
            <v>DN 125</v>
          </cell>
          <cell r="D1157">
            <v>1200</v>
          </cell>
          <cell r="E1157" t="str">
            <v>u</v>
          </cell>
        </row>
        <row r="1158">
          <cell r="B1158" t="str">
            <v>4-17-5</v>
          </cell>
          <cell r="C1158" t="str">
            <v>DN 150</v>
          </cell>
          <cell r="D1158">
            <v>1500</v>
          </cell>
          <cell r="E1158" t="str">
            <v>u</v>
          </cell>
        </row>
        <row r="1159">
          <cell r="B1159" t="str">
            <v>4-17-6</v>
          </cell>
          <cell r="C1159" t="str">
            <v>DN 200</v>
          </cell>
          <cell r="E1159" t="str">
            <v>u</v>
          </cell>
        </row>
        <row r="1160">
          <cell r="B1160" t="str">
            <v>4-17-7</v>
          </cell>
          <cell r="C1160" t="str">
            <v>DN 250</v>
          </cell>
          <cell r="E1160" t="str">
            <v>u</v>
          </cell>
        </row>
        <row r="1161">
          <cell r="B1161" t="str">
            <v>4-17-8</v>
          </cell>
          <cell r="C1161" t="str">
            <v>DN 300</v>
          </cell>
          <cell r="E1161" t="str">
            <v>u</v>
          </cell>
        </row>
        <row r="1163">
          <cell r="B1163" t="str">
            <v>4-18</v>
          </cell>
          <cell r="C1163" t="str">
            <v>ESSAIS DE PRESSION - STERILISATION ET ANALYSES DU RESEAU D'EAU POTABLE</v>
          </cell>
          <cell r="D1163">
            <v>500</v>
          </cell>
          <cell r="E1163" t="str">
            <v>Fft</v>
          </cell>
        </row>
        <row r="1164">
          <cell r="C1164" t="str">
            <v>Forfait</v>
          </cell>
        </row>
        <row r="1166">
          <cell r="C1166" t="str">
            <v xml:space="preserve">Ce prix rémunère forfaitairment l’exécution des essais de pression, la stérilisation et les analyses bactériologiques par un organisme agréé indépendant et conformément au fascicule 71. Il tient compte de tous les aléas et sujétions.    </v>
          </cell>
        </row>
        <row r="1168">
          <cell r="B1168" t="str">
            <v>5</v>
          </cell>
          <cell r="C1168" t="str">
            <v>TRAVAUX DE VOIRIE</v>
          </cell>
        </row>
        <row r="1170">
          <cell r="B1170" t="str">
            <v>5-1</v>
          </cell>
          <cell r="C1170" t="str">
            <v xml:space="preserve">FOURNITURE ET POSE DE BORDURES </v>
          </cell>
        </row>
        <row r="1171">
          <cell r="C1171" t="str">
            <v>Le mètre linéaire</v>
          </cell>
        </row>
        <row r="1173">
          <cell r="C1173" t="str">
            <v>Ce prix rémunère, au mètre linéaire, la fourniture et pose de bordures en béton préfabriqué conformément au CCTP et à la réglementation pour les PMR.</v>
          </cell>
        </row>
        <row r="1174">
          <cell r="C1174" t="str">
            <v>Il comprend notamment :</v>
          </cell>
        </row>
        <row r="1175">
          <cell r="C1175" t="str">
            <v xml:space="preserve"> - la mise en œuvre des matériaux pour la banquette (type GNT et béton), y compris les terrassements complémentaires et réalisation des joints,</v>
          </cell>
        </row>
        <row r="1176">
          <cell r="C1176" t="str">
            <v xml:space="preserve"> - la fourniture sur le chantier de tous les matériaux, la confection du lit de pose en béton, la confection des joint, plots…</v>
          </cell>
        </row>
        <row r="1177">
          <cell r="C1177" t="str">
            <v xml:space="preserve"> - les travaux éventuels de coupe,</v>
          </cell>
        </row>
        <row r="1178">
          <cell r="C1178" t="str">
            <v xml:space="preserve"> - les travaux de raccordement sur l'existant,</v>
          </cell>
        </row>
        <row r="1179">
          <cell r="C1179" t="str">
            <v xml:space="preserve"> - le nettoyage de la surface des matériaux posés,</v>
          </cell>
        </row>
        <row r="1180">
          <cell r="C1180" t="str">
            <v xml:space="preserve"> - toutes sujétions de fourniture et de pose.</v>
          </cell>
        </row>
        <row r="1181">
          <cell r="C1181" t="str">
            <v>Il s'applique pour les types de bordures suivants :</v>
          </cell>
        </row>
        <row r="1183">
          <cell r="B1183" t="str">
            <v>5-1-1</v>
          </cell>
          <cell r="C1183" t="str">
            <v>Bordures de type T1</v>
          </cell>
          <cell r="D1183">
            <v>37</v>
          </cell>
          <cell r="E1183" t="str">
            <v>ml</v>
          </cell>
        </row>
        <row r="1184">
          <cell r="B1184" t="str">
            <v>5-1-2</v>
          </cell>
          <cell r="C1184" t="str">
            <v>Bordures de type T2</v>
          </cell>
          <cell r="D1184">
            <v>37</v>
          </cell>
          <cell r="E1184" t="str">
            <v>ml</v>
          </cell>
        </row>
        <row r="1185">
          <cell r="B1185" t="str">
            <v>5-1-3</v>
          </cell>
          <cell r="C1185" t="str">
            <v>Bordures de type P1</v>
          </cell>
          <cell r="D1185">
            <v>33</v>
          </cell>
          <cell r="E1185" t="str">
            <v>ml</v>
          </cell>
        </row>
        <row r="1186">
          <cell r="B1186" t="str">
            <v>5-1-4</v>
          </cell>
          <cell r="C1186" t="str">
            <v>Bordures de type I2</v>
          </cell>
          <cell r="D1186">
            <v>40</v>
          </cell>
          <cell r="E1186" t="str">
            <v>ml</v>
          </cell>
        </row>
        <row r="1187">
          <cell r="B1187" t="str">
            <v>5-1-5</v>
          </cell>
          <cell r="C1187" t="str">
            <v>Bordures de type P3</v>
          </cell>
          <cell r="D1187">
            <v>30</v>
          </cell>
          <cell r="E1187" t="str">
            <v>ml</v>
          </cell>
        </row>
        <row r="1189">
          <cell r="B1189" t="str">
            <v>5-2</v>
          </cell>
          <cell r="C1189" t="str">
            <v>FOURNITURE ET POSE DE BORDURES - CANIVEAUX</v>
          </cell>
        </row>
        <row r="1190">
          <cell r="C1190" t="str">
            <v>Le mètre linéaire</v>
          </cell>
        </row>
        <row r="1192">
          <cell r="C1192" t="str">
            <v>Ce prix rémunère, au mètre linéaire, la fourniture et pose de bordures en béton préfabriqué ou coulé en place conformément au CCTP.</v>
          </cell>
        </row>
        <row r="1193">
          <cell r="C1193" t="str">
            <v>Il comprend notamment :</v>
          </cell>
        </row>
        <row r="1194">
          <cell r="C1194" t="str">
            <v xml:space="preserve"> - la fourniture sur le chantier de tous les matériaux, lit de pose en béton, joint, plots…</v>
          </cell>
        </row>
        <row r="1195">
          <cell r="C1195" t="str">
            <v xml:space="preserve"> - la mise en œuvre des matériaux, y compris les terrassements complémentaires et réalisation des joints,</v>
          </cell>
        </row>
        <row r="1196">
          <cell r="C1196" t="str">
            <v xml:space="preserve"> - les travaux de coupe éventuels,</v>
          </cell>
        </row>
        <row r="1197">
          <cell r="C1197" t="str">
            <v xml:space="preserve"> - les travaux de raccordement sur l'existant,</v>
          </cell>
        </row>
        <row r="1198">
          <cell r="C1198" t="str">
            <v xml:space="preserve"> - le nettoyage de la surface des matériaux posés,</v>
          </cell>
        </row>
        <row r="1199">
          <cell r="C1199" t="str">
            <v xml:space="preserve"> - toutes sujétions de fourniture et de pose.</v>
          </cell>
        </row>
        <row r="1200">
          <cell r="C1200" t="str">
            <v>Il s'applique pour les types de bordure suivants:</v>
          </cell>
        </row>
        <row r="1202">
          <cell r="B1202" t="str">
            <v>5-2-1</v>
          </cell>
          <cell r="C1202" t="str">
            <v>Caniveaux de type CC1</v>
          </cell>
          <cell r="D1202">
            <v>60</v>
          </cell>
          <cell r="E1202" t="str">
            <v>ml</v>
          </cell>
        </row>
        <row r="1203">
          <cell r="B1203" t="str">
            <v>5-2-2</v>
          </cell>
          <cell r="C1203" t="str">
            <v>Caniveaux de type CS1</v>
          </cell>
          <cell r="D1203">
            <v>45</v>
          </cell>
          <cell r="E1203" t="str">
            <v>ml</v>
          </cell>
        </row>
        <row r="1205">
          <cell r="B1205" t="str">
            <v>5-3</v>
          </cell>
          <cell r="C1205" t="str">
            <v>FOURNITURE ET POSE DE CANIVEAU</v>
          </cell>
        </row>
        <row r="1206">
          <cell r="C1206" t="str">
            <v>Le mètre linéaire</v>
          </cell>
        </row>
        <row r="1208">
          <cell r="C1208" t="str">
            <v>Ce prix rémunère, la fourniture et la pose de caniveaux en béton préfabriqué avec grille en fonte ductile boulonnée fixe avec une classe de résistance C250 et relevant de la norme NF EN 124.</v>
          </cell>
        </row>
        <row r="1209">
          <cell r="C1209" t="str">
            <v>Ce caniveau devra intégré le raccordement des descentes de chénaux en bordure de façade ; le raccordement de la chénaux (colonne droite) et le dessamblage avec soin du dauphin exisant pour réutilisation sont compris dans le prix.</v>
          </cell>
        </row>
        <row r="1210">
          <cell r="C1210" t="str">
            <v xml:space="preserve">L'entreprise fait son affaire lors du démontage des dauphins et chéneaux de la conservation de la colonne en fonte pour pratiquer le raccordement sur le caniveau. </v>
          </cell>
        </row>
        <row r="1211">
          <cell r="C1211" t="str">
            <v>Dans le cas où la colonne est en mauvais état ou dégradée lors de son retrait, l'entreprise fournira une colonne en fonte avec les colliers de fixation adaptés ; l'état de réutilisation est laissé à l'appréciation du maûitre d'œuvre.</v>
          </cell>
        </row>
        <row r="1213">
          <cell r="B1213" t="str">
            <v>5-3-1</v>
          </cell>
          <cell r="C1213" t="str">
            <v>Caniveau 200 x 200 mm</v>
          </cell>
          <cell r="D1213">
            <v>250</v>
          </cell>
          <cell r="E1213" t="str">
            <v>ml</v>
          </cell>
        </row>
        <row r="1214">
          <cell r="B1214" t="str">
            <v>5-3-2</v>
          </cell>
          <cell r="C1214" t="str">
            <v>Caniveau 250 x 250 mm</v>
          </cell>
          <cell r="E1214" t="str">
            <v>ml</v>
          </cell>
        </row>
        <row r="1215">
          <cell r="B1215" t="str">
            <v>5-3-3</v>
          </cell>
          <cell r="C1215" t="str">
            <v>Caniveau 300 x 300 mm</v>
          </cell>
          <cell r="E1215" t="str">
            <v>ml</v>
          </cell>
        </row>
        <row r="1217">
          <cell r="B1217" t="str">
            <v>5-4</v>
          </cell>
          <cell r="C1217" t="str">
            <v xml:space="preserve">FOURNITURE ET POSE DE MATERIAUX </v>
          </cell>
        </row>
        <row r="1218">
          <cell r="C1218" t="str">
            <v>Selon détail</v>
          </cell>
        </row>
        <row r="1220">
          <cell r="C1220" t="str">
            <v>Ce prix rémunère, selon le détail, la fourniture et pose de pavés préfabriqué identiques aux pavés du site dans le but de finaliser la place de la liberté  conformément au CCTP.</v>
          </cell>
        </row>
        <row r="1221">
          <cell r="C1221" t="str">
            <v>Il comprend notamment :</v>
          </cell>
        </row>
        <row r="1222">
          <cell r="C1222" t="str">
            <v xml:space="preserve"> - la fourniture sur le chantier de tous les matériaux, lit de pose au mortier, joint, plots…</v>
          </cell>
        </row>
        <row r="1223">
          <cell r="C1223" t="str">
            <v xml:space="preserve"> - la mise en œuvre des pavés, y compris la préparation de la forme pour la pose, </v>
          </cell>
        </row>
        <row r="1224">
          <cell r="C1224" t="str">
            <v xml:space="preserve"> - les travaux de coupe éventuels,</v>
          </cell>
        </row>
        <row r="1225">
          <cell r="C1225" t="str">
            <v xml:space="preserve"> - les travaux de raccordement sur l'existant,</v>
          </cell>
        </row>
        <row r="1226">
          <cell r="C1226" t="str">
            <v xml:space="preserve"> - le nettoyage de la surface des matériaux posés,</v>
          </cell>
        </row>
        <row r="1227">
          <cell r="C1227" t="str">
            <v xml:space="preserve"> - toutes sujétions de fourniture et de pose.</v>
          </cell>
        </row>
        <row r="1228">
          <cell r="C1228" t="str">
            <v>Il s'applique pour tous les types de pavés suivants:</v>
          </cell>
        </row>
        <row r="1230">
          <cell r="B1230" t="str">
            <v>5-4-1</v>
          </cell>
          <cell r="C1230" t="str">
            <v>Pavés en basalte  pour bordure  - 12 x 12 x 8 (en cm) sans chanfrein</v>
          </cell>
          <cell r="D1230">
            <v>15</v>
          </cell>
          <cell r="E1230" t="str">
            <v>ml</v>
          </cell>
        </row>
        <row r="1231">
          <cell r="B1231" t="str">
            <v>5-4-2</v>
          </cell>
          <cell r="C1231" t="str">
            <v>Pavés en Porphyre</v>
          </cell>
          <cell r="D1231">
            <v>90</v>
          </cell>
          <cell r="E1231" t="str">
            <v>m²</v>
          </cell>
        </row>
        <row r="1232">
          <cell r="B1232" t="str">
            <v>5-4-3</v>
          </cell>
          <cell r="C1232" t="str">
            <v>Pavés en granit</v>
          </cell>
          <cell r="D1232">
            <v>30</v>
          </cell>
          <cell r="E1232" t="str">
            <v>ml</v>
          </cell>
        </row>
        <row r="1233">
          <cell r="B1233" t="str">
            <v>5-4-4</v>
          </cell>
          <cell r="C1233" t="str">
            <v>Entourage d'Arbres - DN1000</v>
          </cell>
          <cell r="D1233">
            <v>250</v>
          </cell>
          <cell r="E1233" t="str">
            <v>u</v>
          </cell>
        </row>
        <row r="1235">
          <cell r="B1235" t="str">
            <v>5-5</v>
          </cell>
          <cell r="C1235" t="str">
            <v>BETON DESACTIVE 16 cm</v>
          </cell>
          <cell r="D1235">
            <v>39</v>
          </cell>
          <cell r="E1235" t="str">
            <v>m²</v>
          </cell>
        </row>
        <row r="1236">
          <cell r="C1236" t="str">
            <v>Le mètre carré</v>
          </cell>
        </row>
        <row r="1238">
          <cell r="C1238" t="str">
            <v>Ce prix rémunère pour une épaisseur de 12 cm (classe T5 - zone piétonne) la fourniture et la mise en œuvre en conformité avec la réglementation pour les PMR, de béton désactivé comprenant :</v>
          </cell>
        </row>
        <row r="1239">
          <cell r="C1239" t="str">
            <v>- le compactage du fond de forme et la mise en place de 0,02 m de sable,</v>
          </cell>
        </row>
        <row r="1240">
          <cell r="C1240" t="str">
            <v>- le coffrage latéral avec des éléments métalliques pour dresser parfaitement les parois,</v>
          </cell>
        </row>
        <row r="1241">
          <cell r="C1241" t="str">
            <v>- la fourniture à pieds d'œuvre du béton de granulat 0/20 (calibre à définir), avec fibre anti-fissuration, plastifiant selon besoin, incorporés, dosé à 350 kg. Y compris 3% de teinte claire (type sable), incorporé en centrale,</v>
          </cell>
        </row>
        <row r="1242">
          <cell r="C1242" t="str">
            <v>- le coulage et le nivellement à la règle vibrante, sans oublier la pose de joints de dilatation rigides tous les 3 mètres ; la dilatation doit être assurée sans affaiblissement des dalles,</v>
          </cell>
        </row>
        <row r="1243">
          <cell r="C1243" t="str">
            <v>- la fourniture et la mise en oeuvre d'un entraîneur d'air et d'un produit de cure afin de protéger les bétons d'une évaporation excessive,</v>
          </cell>
        </row>
        <row r="1244">
          <cell r="C1244" t="str">
            <v>- la fourniture et la mise en oeuvre de produit désactivant sur les surfaces horizontales, le lavage ultérieur des parties désactivées et le nettoyage complet et immédiat aux abords, des traces de laitance,</v>
          </cell>
        </row>
        <row r="1245">
          <cell r="C1245" t="str">
            <v>- y compris la protection des sols avoisinants à l'aide de produits plastifiants permettant le lavage sans éclaboussures tant sur les sols que sur les parties verticales (murs, vitrines, dalles préalablement posées etc...),</v>
          </cell>
        </row>
        <row r="1246">
          <cell r="C1246" t="str">
            <v>- le sciage au disque (à la machine) pour les joints de retrait qui seront calepinés en fonction de l'épaisseur du béton, les sciages manuels seront proscrits,</v>
          </cell>
        </row>
        <row r="1247">
          <cell r="C1247" t="str">
            <v>- deux essais de 2 à 3 m² seront réalisés pour choix définitif sur la nature de la teinte et son dosage avant mise en œuvre ; l'entreprise répercute le coût de cette prestation dans son prix au mètre carré.</v>
          </cell>
        </row>
        <row r="1249">
          <cell r="C1249" t="str">
            <v xml:space="preserve">Par forte chaleur, le béton ne sera pas coulé. </v>
          </cell>
        </row>
        <row r="1251">
          <cell r="B1251" t="str">
            <v>5-6</v>
          </cell>
          <cell r="C1251" t="str">
            <v>BETON BALAYE</v>
          </cell>
        </row>
        <row r="1252">
          <cell r="C1252" t="str">
            <v>Le mètre carré</v>
          </cell>
        </row>
        <row r="1254">
          <cell r="C1254" t="str">
            <v>Ce prix rémunère au mètre carré la fourniture et la mise en œuvre de Béton prêt à l’emploi dosage 350Kg/m³, en application sur la voirie ou les trottoirs, en conformité avec la règlementation pour les PMR.</v>
          </cell>
        </row>
        <row r="1255">
          <cell r="C1255" t="str">
            <v>il comprend :</v>
          </cell>
        </row>
        <row r="1256">
          <cell r="C1256" t="str">
            <v>- La fourniture et le transport.</v>
          </cell>
        </row>
        <row r="1257">
          <cell r="C1257" t="str">
            <v>- L’approche et la mise en œuvre et autre protection de façade et de seuil de porte (géotextile ou autres éléments en polycarbonate souple).</v>
          </cell>
        </row>
        <row r="1258">
          <cell r="C1258" t="str">
            <v>- Le nivellement de la surface et l'apport de GNT complémentaire si nécessaire, correctement compactée.</v>
          </cell>
        </row>
        <row r="1259">
          <cell r="C1259" t="str">
            <v>- La façon de pente, simple ou double dévers, le nivellement et le surfaçage.</v>
          </cell>
        </row>
        <row r="1260">
          <cell r="C1260" t="str">
            <v>- Les caractéristiques d'application du béton désactivé seront repris pour ce poste notamment sur les épaisseurs, les joints, les protections des avoisinants…, et autres mises en œuvre adaptables.</v>
          </cell>
        </row>
        <row r="1261">
          <cell r="C1261" t="str">
            <v>Il tient compte de tous les aléas et sujétions.</v>
          </cell>
        </row>
        <row r="1263">
          <cell r="B1263" t="str">
            <v>5-6-1</v>
          </cell>
          <cell r="C1263" t="str">
            <v xml:space="preserve">- Epaisseur 0.15 m mini </v>
          </cell>
          <cell r="D1263">
            <v>55</v>
          </cell>
          <cell r="E1263" t="str">
            <v>m²</v>
          </cell>
        </row>
        <row r="1264">
          <cell r="B1264" t="str">
            <v>5-6-2</v>
          </cell>
          <cell r="C1264" t="str">
            <v xml:space="preserve">- Epaisseur 0.20 m mini </v>
          </cell>
          <cell r="D1264">
            <v>70</v>
          </cell>
          <cell r="E1264" t="str">
            <v>m²</v>
          </cell>
        </row>
        <row r="1266">
          <cell r="B1266" t="str">
            <v>5-7</v>
          </cell>
          <cell r="C1266" t="str">
            <v>BETON PRET A L'EMPLOI suivant C.C.T.P</v>
          </cell>
          <cell r="D1266">
            <v>150</v>
          </cell>
          <cell r="E1266" t="str">
            <v>m³</v>
          </cell>
        </row>
        <row r="1267">
          <cell r="C1267" t="str">
            <v>Le mètre cube</v>
          </cell>
        </row>
        <row r="1269">
          <cell r="C1269" t="str">
            <v>Ce prix rémunère au mètre cube la fourniture et la mise en œuvre de Béton prêt à l’emploi dosage 250Kg/m³, en protection des ouvrages ou en réfection de trottoirs ou autres revêtements.</v>
          </cell>
        </row>
        <row r="1270">
          <cell r="C1270" t="str">
            <v>il comprend :</v>
          </cell>
        </row>
        <row r="1271">
          <cell r="C1271" t="str">
            <v>- La fourniture et le transport.</v>
          </cell>
        </row>
        <row r="1272">
          <cell r="C1272" t="str">
            <v>- L’approche  et la mise en œuvre.</v>
          </cell>
        </row>
        <row r="1273">
          <cell r="C1273" t="str">
            <v>- Le nivellement.</v>
          </cell>
        </row>
        <row r="1274">
          <cell r="C1274" t="str">
            <v>- La préparation et le coffrage, la façon de pente, simple ou double dévers et le surfaçage.</v>
          </cell>
        </row>
        <row r="1275">
          <cell r="C1275" t="str">
            <v>Il tient compte de tous les aléas et sujétions.</v>
          </cell>
        </row>
        <row r="1277">
          <cell r="B1277" t="str">
            <v>5-8</v>
          </cell>
          <cell r="C1277" t="str">
            <v>TRI - COUCHE</v>
          </cell>
          <cell r="D1277">
            <v>8</v>
          </cell>
          <cell r="E1277" t="str">
            <v>m²</v>
          </cell>
        </row>
        <row r="1278">
          <cell r="C1278" t="str">
            <v>Le mètre carré</v>
          </cell>
        </row>
        <row r="1280">
          <cell r="C1280" t="str">
            <v xml:space="preserve">Ce prix rémunère au mètre carré la fourniture et la mise en œuvre de tous les matériaux permettant la réalisation d'un tri-couche à l'émulsion de bitume, comprenant : </v>
          </cell>
        </row>
        <row r="1281">
          <cell r="C1281" t="str">
            <v>- La scarification sur 5 cm d'épaisseur et l'évacuation des déblais.</v>
          </cell>
        </row>
        <row r="1282">
          <cell r="C1282" t="str">
            <v>- Le dressement de la fondation recevant le bi-couche.</v>
          </cell>
        </row>
        <row r="1283">
          <cell r="C1283" t="str">
            <v>- La fourniture, l'épandage et le compactage de matériaux concassés de 0/20 sur une épaisseur de 5 cm.</v>
          </cell>
        </row>
        <row r="1284">
          <cell r="C1284" t="str">
            <v>- L'imprégnation à l'émulsion à 50% de bitume à raison de 3 kg/m², le gravillonnage à raison de 12 litres de garvillon 6/10/m² et le cylindrage sur deux épaisseurs.</v>
          </cell>
        </row>
        <row r="1285">
          <cell r="C1285" t="str">
            <v>- L'épandage de 2,5 kg d'émulsion de bitume à 60% deux fois.</v>
          </cell>
        </row>
        <row r="1286">
          <cell r="C1286" t="str">
            <v>- L'exécution de deux couches de fermeture par épandage de 1,5 kg/m² d'émulsion acide à 60%, le gravillonnage à raison de 10 litres/m² de gravillons 4/6 et le cylindrage.</v>
          </cell>
        </row>
        <row r="1288">
          <cell r="B1288" t="str">
            <v>5-9</v>
          </cell>
          <cell r="C1288" t="str">
            <v>COUCHES DE STRUCTURE SUIVANT PRESCRIPTIONS ET TYPE DE CHAUSSEES</v>
          </cell>
        </row>
        <row r="1289">
          <cell r="C1289" t="str">
            <v>Le mètre carré</v>
          </cell>
        </row>
        <row r="1291">
          <cell r="C1291" t="str">
            <v>Ce prix rémunère au mètre carré la fourniture et la mise en œuvre de la structure (couche de base et de fondation) selon norme et définie suivant les prescriptions des différents gestionnaires des voies et suivant les trafics, avec une épaisseur de 5 cm de 0/20 ou 0/31,5 en couche de réglage avant l'imprégnation. Ce prix comprend notamment :</v>
          </cell>
        </row>
        <row r="1292">
          <cell r="C1292" t="str">
            <v>- La scarification du matériau déjà mis en place, avant la mise en œuvre et le compactage de la couche de réglage, et l'application de la structure.</v>
          </cell>
        </row>
        <row r="1293">
          <cell r="C1293" t="str">
            <v>- Le nivellement.</v>
          </cell>
        </row>
        <row r="1294">
          <cell r="C1294" t="str">
            <v>- L'imprégnation.</v>
          </cell>
        </row>
        <row r="1295">
          <cell r="C1295" t="str">
            <v>- La fourniture et le transport.</v>
          </cell>
        </row>
        <row r="1296">
          <cell r="C1296" t="str">
            <v>- L’approche et la mise en œuvre.</v>
          </cell>
        </row>
        <row r="1297">
          <cell r="C1297" t="str">
            <v>- Le compactage et le cylindrage.</v>
          </cell>
        </row>
        <row r="1298">
          <cell r="C1298" t="str">
            <v>Il tient compte de tous les aléas et sujétions et s'applique pour les matériaux suivants :</v>
          </cell>
        </row>
        <row r="1300">
          <cell r="B1300" t="str">
            <v>5-9-1</v>
          </cell>
          <cell r="C1300" t="str">
            <v>Grave bitume y compris couche d'accrochage (ép. 15cm)</v>
          </cell>
          <cell r="D1300">
            <v>65</v>
          </cell>
          <cell r="E1300" t="str">
            <v>m²</v>
          </cell>
        </row>
        <row r="1301">
          <cell r="B1301" t="str">
            <v>5-9-2</v>
          </cell>
          <cell r="C1301" t="str">
            <v>Grave bitume y compris couche d'accrochage (ép. 8cm)</v>
          </cell>
          <cell r="D1301">
            <v>45</v>
          </cell>
          <cell r="E1301" t="str">
            <v>m²</v>
          </cell>
        </row>
        <row r="1302">
          <cell r="B1302" t="str">
            <v>5-9-3</v>
          </cell>
          <cell r="C1302" t="str">
            <v>Enrobés à Module Elevé y compris couche d'accrochage (ép. 12cm)</v>
          </cell>
          <cell r="D1302">
            <v>65</v>
          </cell>
          <cell r="E1302" t="str">
            <v>m²</v>
          </cell>
        </row>
        <row r="1303">
          <cell r="B1303" t="str">
            <v>5-9-4</v>
          </cell>
          <cell r="C1303" t="str">
            <v>Grave Emulsion y compris couche d'accrochage (ép. 12cm)</v>
          </cell>
          <cell r="D1303">
            <v>65</v>
          </cell>
          <cell r="E1303" t="str">
            <v>m²</v>
          </cell>
        </row>
        <row r="1305">
          <cell r="B1305" t="str">
            <v>5-10</v>
          </cell>
          <cell r="C1305" t="str">
            <v>BETON BITUMINEUX</v>
          </cell>
          <cell r="D1305">
            <v>0</v>
          </cell>
        </row>
        <row r="1306">
          <cell r="C1306" t="str">
            <v>Le mètre carré</v>
          </cell>
        </row>
        <row r="1308">
          <cell r="C1308" t="str">
            <v>Ce prix rémunére au mètre carré la fourniture et la mise en œuvre de béton bitumineux, enrobés à chaud en réfection définitive de chaussée épaisseur jusqu’à 6 cm maximum.</v>
          </cell>
        </row>
        <row r="1309">
          <cell r="C1309" t="str">
            <v>Cela inclu une épaisseur de 5 cm de 0/20 ou de 0/31,5 en couche de réglage avant l'imprégnation,</v>
          </cell>
        </row>
        <row r="1310">
          <cell r="C1310" t="str">
            <v xml:space="preserve">  Il comprend notamment :</v>
          </cell>
        </row>
        <row r="1311">
          <cell r="C1311" t="str">
            <v>- La couche d’accrochage à l'émulsion de bitume,</v>
          </cell>
        </row>
        <row r="1312">
          <cell r="C1312" t="str">
            <v>- La fourniture et le transport,</v>
          </cell>
        </row>
        <row r="1313">
          <cell r="C1313" t="str">
            <v>- L’approche et la mise en œuvre,</v>
          </cell>
        </row>
        <row r="1314">
          <cell r="C1314" t="str">
            <v>- Le compactage et le cylindrage,</v>
          </cell>
        </row>
        <row r="1315">
          <cell r="C1315" t="str">
            <v>- La confection de joints à l’émulsion de bitume et de sable 0/2 au droit des raccordements ou en bord de tranchée avec les surfaces d'enrobés existantes.</v>
          </cell>
        </row>
        <row r="1316">
          <cell r="C1316" t="str">
            <v>Ce prix s'applique de facto en réfection de tranchée.</v>
          </cell>
        </row>
        <row r="1317">
          <cell r="C1317" t="str">
            <v>Il tient compte de tous les aléas et sujétions.</v>
          </cell>
        </row>
        <row r="1319">
          <cell r="B1319" t="str">
            <v>5-10-1</v>
          </cell>
          <cell r="C1319" t="str">
            <v>- Classe 3 BB 0/10 ép. 6 cm</v>
          </cell>
          <cell r="D1319">
            <v>32</v>
          </cell>
          <cell r="E1319" t="str">
            <v>m²</v>
          </cell>
        </row>
        <row r="1320">
          <cell r="B1320" t="str">
            <v>5-10-2</v>
          </cell>
          <cell r="C1320" t="str">
            <v>- BB 0/6 ép. 6 cm</v>
          </cell>
          <cell r="D1320">
            <v>38</v>
          </cell>
          <cell r="E1320" t="str">
            <v>m²</v>
          </cell>
        </row>
        <row r="1322">
          <cell r="B1322" t="str">
            <v>5-11</v>
          </cell>
          <cell r="C1322" t="str">
            <v>AMENAGEMENT DE LA PARCELLE ET DE L'ACCES AU POSTE</v>
          </cell>
          <cell r="D1322">
            <v>0</v>
          </cell>
          <cell r="E1322" t="str">
            <v>Fft</v>
          </cell>
        </row>
        <row r="1323">
          <cell r="C1323" t="str">
            <v>Forfait</v>
          </cell>
        </row>
        <row r="1325">
          <cell r="C1325" t="str">
            <v xml:space="preserve">Ce prix comprend forfaitairement la réalisation de l'aménagement de la parcelle du nouveau PR, ainsi que l'accès depuis la départementale. </v>
          </cell>
        </row>
        <row r="1326">
          <cell r="C1326" t="str">
            <v>Ce poste implique :</v>
          </cell>
        </row>
        <row r="1327">
          <cell r="C1327" t="str">
            <v>- la fourniture et pose d'une cloture conforme au CCTP y compris jambes de force, les scellements de tous les poteaux, montants sur le mur existant ou dans le terrain naturel lorsqu'il est absent avec du béton dosé à 250 kg/m3 minimum, la quincaillerie de fixation du grillage,ainsi que le portail d'entrée coulissant de 2,50 m de large,</v>
          </cell>
        </row>
        <row r="1328">
          <cell r="C1328" t="str">
            <v>- le remplacement, si l'entreprise n'a pas pris le soin de les sauvegarder pendant les travaux, des buses de franchissement du fossé pour accéder à la parcelle ; DN identique à l'existant et de même nature de matériau,</v>
          </cell>
        </row>
        <row r="1329">
          <cell r="C1329" t="str">
            <v xml:space="preserve">- la founiture et mise en œuvre d'une trappe verrouillé et sécurisée par une fermeture de type "tricoise" sur le puits du bâti démoli de 1m x 1m en acier galvanisé teinté dans la masse ; le choix de la couleur restant soumis à l'accord du maître d'ouvrage. </v>
          </cell>
        </row>
        <row r="1330">
          <cell r="C1330" t="str">
            <v xml:space="preserve">- la réalisation d'une dalle en béton balayé en entrée de la parcelle, au franchissement du fossé, d'une épaisseur minimale de 15 cm.  </v>
          </cell>
        </row>
        <row r="1332">
          <cell r="B1332" t="str">
            <v>5-12</v>
          </cell>
          <cell r="C1332" t="str">
            <v>MISES A LA COTE ET/OU REMPLACEMENT DE TAMPONS</v>
          </cell>
        </row>
        <row r="1333">
          <cell r="C1333" t="str">
            <v>L'unité</v>
          </cell>
        </row>
        <row r="1334">
          <cell r="C1334" t="str">
            <v>Ce prix rémunère à l'unité les travaux de mise à la côte d'ouvrage existant ou le remplacement y compris de grilles avaloirs par une grille et le profil adapté à la bordure. Il comprend :</v>
          </cell>
        </row>
        <row r="1335">
          <cell r="C1335" t="str">
            <v>- le repérage et la découpe éventuelle des enrobés ou autre matériau autour de l'ouvrage</v>
          </cell>
        </row>
        <row r="1336">
          <cell r="C1336" t="str">
            <v>- la dépose du tampon ou de la grille et des éléments de couronne ou tube alonge</v>
          </cell>
        </row>
        <row r="1337">
          <cell r="C1337" t="str">
            <v>- la repose du tampon existant ou son remplacement, ou de l'élément avaloir complet (grille et profil) au niveau de la nouvelle chaussée</v>
          </cell>
        </row>
        <row r="1338">
          <cell r="C1338" t="str">
            <v>- la fourniture et la pose d'éléments de calage correspondants, ainsi que le béton de blocage</v>
          </cell>
        </row>
        <row r="1339">
          <cell r="C1339" t="str">
            <v>- inclus la modification du cadre existant pour la pose des deux trappes et la maçonnerie nécessaire</v>
          </cell>
        </row>
        <row r="1340">
          <cell r="C1340" t="str">
            <v>Il s'applique pour tous les ouvrages affleurants croisés : tampon rond, carrés, rectangulaires, bouche à clé, grilles ou regards avaloirs…</v>
          </cell>
        </row>
        <row r="1342">
          <cell r="B1342" t="str">
            <v>5-12-1</v>
          </cell>
          <cell r="C1342" t="str">
            <v>Tampon rond ou carré toutes dimensions</v>
          </cell>
          <cell r="D1342">
            <v>150</v>
          </cell>
          <cell r="E1342" t="str">
            <v>u</v>
          </cell>
        </row>
        <row r="1343">
          <cell r="B1343" t="str">
            <v>5-12-2</v>
          </cell>
          <cell r="C1343" t="str">
            <v>Bouche à clé</v>
          </cell>
          <cell r="D1343">
            <v>50</v>
          </cell>
          <cell r="E1343" t="str">
            <v>u</v>
          </cell>
        </row>
        <row r="1344">
          <cell r="B1344" t="str">
            <v>5-12-3</v>
          </cell>
          <cell r="C1344" t="str">
            <v>Tampon fonte de chambre de tirage de type L ou K</v>
          </cell>
          <cell r="D1344">
            <v>200</v>
          </cell>
          <cell r="E1344" t="str">
            <v>u</v>
          </cell>
        </row>
        <row r="1345">
          <cell r="B1345" t="str">
            <v>5-12-4</v>
          </cell>
          <cell r="C1345" t="str">
            <v>Fourniture et pose de grille avec profil avaloir selon bordure</v>
          </cell>
          <cell r="D1345">
            <v>0</v>
          </cell>
          <cell r="E1345" t="str">
            <v>u</v>
          </cell>
        </row>
        <row r="1346">
          <cell r="B1346" t="str">
            <v>5-12-5</v>
          </cell>
          <cell r="C1346" t="str">
            <v>Fourniture et pose d'un tampon hydraulique 750 x 750 mm</v>
          </cell>
          <cell r="D1346">
            <v>2500</v>
          </cell>
          <cell r="E1346" t="str">
            <v>u</v>
          </cell>
        </row>
        <row r="1348">
          <cell r="B1348" t="str">
            <v>5-13</v>
          </cell>
          <cell r="C1348" t="str">
            <v>SIGNALISATION HORIZONTALE</v>
          </cell>
        </row>
        <row r="1350">
          <cell r="C1350" t="str">
            <v>Ce prix rémunère au mètre carré, au mètre linéaire ou à l'unité la réalisation d'un marquage au sol conforme à l'existant et selon prescriptions du CCTP, il comprend notamment :</v>
          </cell>
        </row>
        <row r="1351">
          <cell r="C1351" t="str">
            <v>- la fourniture, le transport du matériel.</v>
          </cell>
        </row>
        <row r="1352">
          <cell r="C1352" t="str">
            <v>- la réalisation d'un nettoyage par balayage mécanique avant application et d'un prémarquage.</v>
          </cell>
        </row>
        <row r="1353">
          <cell r="C1353" t="str">
            <v>- la réalisation des bandes continues, discontinues, zébra, bande de stop, rampants pour plateau traversant.</v>
          </cell>
        </row>
        <row r="1354">
          <cell r="C1354" t="str">
            <v xml:space="preserve">la signalisation nécessaire pour l'exécution des travaux </v>
          </cell>
        </row>
        <row r="1355">
          <cell r="C1355" t="str">
            <v>Il tient compte de tous les aléas et sujétions.</v>
          </cell>
        </row>
        <row r="1357">
          <cell r="B1357" t="str">
            <v>5-13-1</v>
          </cell>
          <cell r="C1357" t="str">
            <v>Bande blanches</v>
          </cell>
        </row>
        <row r="1358">
          <cell r="B1358" t="str">
            <v>5-13-1-1</v>
          </cell>
          <cell r="C1358" t="str">
            <v xml:space="preserve">- Continues-Discontinue - largeur 0,50m (stop-cédez le passage) </v>
          </cell>
          <cell r="D1358">
            <v>9.5</v>
          </cell>
          <cell r="E1358" t="str">
            <v>ml</v>
          </cell>
        </row>
        <row r="1359">
          <cell r="B1359" t="str">
            <v>5-13-1-2</v>
          </cell>
          <cell r="C1359" t="str">
            <v xml:space="preserve">- Continues - largeur 0,10m  </v>
          </cell>
          <cell r="D1359">
            <v>3.5</v>
          </cell>
          <cell r="E1359" t="str">
            <v>ml</v>
          </cell>
        </row>
        <row r="1361">
          <cell r="B1361" t="str">
            <v>5-13-2</v>
          </cell>
          <cell r="C1361" t="str">
            <v>Flèche de direction</v>
          </cell>
        </row>
        <row r="1362">
          <cell r="B1362" t="str">
            <v>5-13-2-1</v>
          </cell>
          <cell r="C1362" t="str">
            <v>- Simple</v>
          </cell>
          <cell r="D1362">
            <v>25</v>
          </cell>
          <cell r="E1362" t="str">
            <v>u</v>
          </cell>
        </row>
        <row r="1363">
          <cell r="B1363" t="str">
            <v>5-13-2-2</v>
          </cell>
          <cell r="C1363" t="str">
            <v>- Double</v>
          </cell>
          <cell r="D1363">
            <v>0</v>
          </cell>
          <cell r="E1363" t="str">
            <v>u</v>
          </cell>
        </row>
        <row r="1365">
          <cell r="B1365" t="str">
            <v>5-13-3</v>
          </cell>
          <cell r="C1365" t="str">
            <v>Passage piétons</v>
          </cell>
          <cell r="D1365">
            <v>20</v>
          </cell>
          <cell r="E1365" t="str">
            <v>m²</v>
          </cell>
        </row>
        <row r="1367">
          <cell r="B1367" t="str">
            <v>5-13-4</v>
          </cell>
          <cell r="C1367" t="str">
            <v>Bande d'éveil de vigilance - dalles podotactile</v>
          </cell>
          <cell r="D1367">
            <v>70</v>
          </cell>
          <cell r="E1367" t="str">
            <v>ml</v>
          </cell>
        </row>
        <row r="1369">
          <cell r="B1369" t="str">
            <v>5-13-5</v>
          </cell>
          <cell r="C1369" t="str">
            <v>Rampants (triangles)</v>
          </cell>
          <cell r="D1369">
            <v>25</v>
          </cell>
          <cell r="E1369" t="str">
            <v>u</v>
          </cell>
        </row>
        <row r="1371">
          <cell r="B1371" t="str">
            <v>5-13-6</v>
          </cell>
          <cell r="C1371" t="str">
            <v>Marquage Stationnement Personne à Mobilité Réduite (PMR) y compris figurines.</v>
          </cell>
          <cell r="D1371">
            <v>0</v>
          </cell>
          <cell r="E1371" t="str">
            <v>m²</v>
          </cell>
        </row>
        <row r="1373">
          <cell r="B1373" t="str">
            <v>5-13-7</v>
          </cell>
          <cell r="C1373" t="str">
            <v>Résine teintée dans la masse à base de verre concassé - passage piéton</v>
          </cell>
          <cell r="D1373">
            <v>0</v>
          </cell>
          <cell r="E1373" t="str">
            <v>m²</v>
          </cell>
        </row>
        <row r="1375">
          <cell r="B1375" t="str">
            <v>5-14</v>
          </cell>
          <cell r="C1375" t="str">
            <v>PANNEAUX DE POLICE - SIGNALISATION VERTICALE</v>
          </cell>
        </row>
        <row r="1376">
          <cell r="C1376" t="str">
            <v>L'unité</v>
          </cell>
        </row>
        <row r="1378">
          <cell r="C1378" t="str">
            <v>Ce prix rémunére à l'unité la fourniture et pose de panneaux de signalisation réglementaires (et de leur support), il comprend :</v>
          </cell>
        </row>
        <row r="1379">
          <cell r="C1379" t="str">
            <v xml:space="preserve"> - La fourniture et la pose de nouveaux panneaux y compris support,</v>
          </cell>
        </row>
        <row r="1380">
          <cell r="C1380" t="str">
            <v xml:space="preserve"> - La fourniture et mise en oeuvre du béton de fondations pour support que l'entreprise devra justifier notamment en fonction du vent et de la nature du béton,</v>
          </cell>
        </row>
        <row r="1381">
          <cell r="C1381" t="str">
            <v xml:space="preserve"> - le montage ou la pose et la fixation de tous les éléments,</v>
          </cell>
        </row>
        <row r="1382">
          <cell r="C1382" t="str">
            <v xml:space="preserve"> - le nettoyage après travaux,</v>
          </cell>
        </row>
        <row r="1383">
          <cell r="C1383" t="str">
            <v>Il tient compte de tous les aléas et sujétions et s'applique dans les cas suivants:</v>
          </cell>
        </row>
        <row r="1385">
          <cell r="B1385" t="str">
            <v>5-14-1</v>
          </cell>
          <cell r="C1385" t="str">
            <v>Panneau Stop AB4</v>
          </cell>
          <cell r="D1385">
            <v>0</v>
          </cell>
          <cell r="E1385" t="str">
            <v>u</v>
          </cell>
        </row>
        <row r="1386">
          <cell r="B1386" t="str">
            <v>5-14-2</v>
          </cell>
          <cell r="C1386" t="str">
            <v>Panneau Céder le Passage AB3a</v>
          </cell>
          <cell r="D1386">
            <v>0</v>
          </cell>
          <cell r="E1386" t="str">
            <v>u</v>
          </cell>
        </row>
        <row r="1387">
          <cell r="B1387" t="str">
            <v>5-14-3</v>
          </cell>
          <cell r="C1387" t="str">
            <v>Panneau Arrêt Interdit B6d</v>
          </cell>
          <cell r="D1387">
            <v>0</v>
          </cell>
          <cell r="E1387" t="str">
            <v>u</v>
          </cell>
        </row>
        <row r="1388">
          <cell r="B1388" t="str">
            <v>5-14-4</v>
          </cell>
          <cell r="C1388" t="str">
            <v>Panneau Stationnement Interdit B6a1</v>
          </cell>
          <cell r="D1388">
            <v>0</v>
          </cell>
          <cell r="E1388" t="str">
            <v>u</v>
          </cell>
        </row>
        <row r="1389">
          <cell r="B1389" t="str">
            <v>5-14-5</v>
          </cell>
          <cell r="C1389" t="str">
            <v>Panneau Sens Interdit B0</v>
          </cell>
          <cell r="D1389">
            <v>0</v>
          </cell>
          <cell r="E1389" t="str">
            <v>u</v>
          </cell>
        </row>
        <row r="1390">
          <cell r="B1390" t="str">
            <v>5-14-6</v>
          </cell>
          <cell r="C1390" t="str">
            <v>Panneau Interdit de Tourner B2b</v>
          </cell>
          <cell r="D1390">
            <v>0</v>
          </cell>
          <cell r="E1390" t="str">
            <v>u</v>
          </cell>
        </row>
        <row r="1391">
          <cell r="B1391" t="str">
            <v>5-14-7</v>
          </cell>
          <cell r="C1391" t="str">
            <v>Panneau Passage Piéton B54</v>
          </cell>
          <cell r="D1391">
            <v>0</v>
          </cell>
          <cell r="E1391" t="str">
            <v>u</v>
          </cell>
        </row>
        <row r="1392">
          <cell r="B1392" t="str">
            <v>5-14-8</v>
          </cell>
          <cell r="C1392" t="str">
            <v>Panneau Danger Enfants A13a</v>
          </cell>
          <cell r="D1392">
            <v>0</v>
          </cell>
          <cell r="E1392" t="str">
            <v>u</v>
          </cell>
        </row>
        <row r="1393">
          <cell r="B1393" t="str">
            <v>5-14-9</v>
          </cell>
          <cell r="C1393" t="str">
            <v>Panneau Giratoire AB25</v>
          </cell>
          <cell r="D1393">
            <v>0</v>
          </cell>
          <cell r="E1393" t="str">
            <v>u</v>
          </cell>
        </row>
        <row r="1394">
          <cell r="B1394" t="str">
            <v>5-14-10</v>
          </cell>
          <cell r="C1394" t="str">
            <v>Panneau Divers selon plan</v>
          </cell>
          <cell r="D1394">
            <v>0</v>
          </cell>
          <cell r="E1394" t="str">
            <v>u</v>
          </cell>
        </row>
        <row r="1396">
          <cell r="B1396" t="str">
            <v>5-15</v>
          </cell>
          <cell r="C1396" t="str">
            <v>BARRIERES DE VILLE</v>
          </cell>
        </row>
        <row r="1397">
          <cell r="C1397" t="str">
            <v>L'unité</v>
          </cell>
        </row>
        <row r="1399">
          <cell r="C1399" t="str">
            <v>Ce prix rémunère la fourniture et pose de barrières de ville hauteur 0.85m a 0.90m hors sol, longueur 1 ml et 2 ml de type ; identiques aux barrières installée sur la commune.</v>
          </cell>
        </row>
        <row r="1401">
          <cell r="C1401" t="str">
            <v>Il comprend  les prescriptions suivantes :</v>
          </cell>
        </row>
        <row r="1402">
          <cell r="C1402" t="str">
            <v>- barrières en acier massif</v>
          </cell>
        </row>
        <row r="1403">
          <cell r="C1403" t="str">
            <v>- un piétement double renforcé</v>
          </cell>
        </row>
        <row r="1404">
          <cell r="C1404" t="str">
            <v>- une main courante mouluré 40 x 10 mm</v>
          </cell>
        </row>
        <row r="1405">
          <cell r="C1405" t="str">
            <v>- des montants fer plat 30 x 12 mm</v>
          </cell>
        </row>
        <row r="1406">
          <cell r="C1406" t="str">
            <v>- une croix carré plein 18 x 18 mm</v>
          </cell>
        </row>
        <row r="1407">
          <cell r="C1407" t="str">
            <v>-une hauteur après scellement de 850 a 900 mm</v>
          </cell>
        </row>
        <row r="1408">
          <cell r="C1408" t="str">
            <v>- une finition : Peinture Antirouille Laqué bleu Ral 5010</v>
          </cell>
        </row>
        <row r="1410">
          <cell r="C1410" t="str">
            <v>y compris :</v>
          </cell>
        </row>
        <row r="1411">
          <cell r="C1411" t="str">
            <v>- L’implantation au lieu conformément aux plans et indication du maitre d’ouvrage</v>
          </cell>
        </row>
        <row r="1412">
          <cell r="C1412" t="str">
            <v xml:space="preserve">- L’exécution des massifs de scellement, les terrassements complémentaires avec évacuation des déblais à la décharge publique, la fourniture et la mise en œuvre des bétons, mortiers </v>
          </cell>
        </row>
        <row r="1413">
          <cell r="C1413" t="str">
            <v>- La fourniture pose et scellement de barrières de ville avant la mise en œuvre des sols venant autour (béton balayé ou désactivé)</v>
          </cell>
        </row>
        <row r="1414">
          <cell r="C1414" t="str">
            <v>- La confection au pied de massif de béton</v>
          </cell>
        </row>
        <row r="1415">
          <cell r="C1415" t="str">
            <v>- Le scellement des barrières de ville dans le sol</v>
          </cell>
        </row>
        <row r="1416">
          <cell r="C1416" t="str">
            <v>- Le montage et le réglage</v>
          </cell>
        </row>
        <row r="1417">
          <cell r="C1417" t="str">
            <v>- Le nettoyage, la mise à niveau des abords après la pose</v>
          </cell>
        </row>
        <row r="1418">
          <cell r="C1418" t="str">
            <v>- La protection des ouvrages jusqu’ a la réception</v>
          </cell>
        </row>
        <row r="1420">
          <cell r="B1420" t="str">
            <v>5-15-1</v>
          </cell>
          <cell r="C1420" t="str">
            <v>Barrière de 1m de long</v>
          </cell>
          <cell r="D1420">
            <v>0</v>
          </cell>
          <cell r="E1420" t="str">
            <v>u</v>
          </cell>
        </row>
        <row r="1421">
          <cell r="B1421" t="str">
            <v>5-15-2</v>
          </cell>
          <cell r="C1421" t="str">
            <v>Barrière de 2m de long</v>
          </cell>
          <cell r="D1421">
            <v>0</v>
          </cell>
          <cell r="E1421" t="str">
            <v>u</v>
          </cell>
        </row>
        <row r="1423">
          <cell r="B1423" t="str">
            <v>5-16</v>
          </cell>
          <cell r="C1423" t="str">
            <v>MOBILIER URBAIN</v>
          </cell>
        </row>
        <row r="1424">
          <cell r="C1424" t="str">
            <v>Selon détail</v>
          </cell>
        </row>
        <row r="1426">
          <cell r="C1426" t="str">
            <v>Ce prix rémunère la fourniture et la mise en place de mobilier urbain conforme au C.C.T.P.. Il prend en compte les terrassements complémentaires, la réalisation des massifs de fondation et la fixation du mobilier. Il s'applique pour les types de mobilier suivant:</v>
          </cell>
        </row>
        <row r="1428">
          <cell r="B1428" t="str">
            <v>5-16-1</v>
          </cell>
          <cell r="C1428" t="str">
            <v>Barrières - Gardes Corps</v>
          </cell>
          <cell r="D1428">
            <v>350</v>
          </cell>
          <cell r="E1428" t="str">
            <v>u</v>
          </cell>
        </row>
        <row r="1429">
          <cell r="B1429" t="str">
            <v>5-16-2</v>
          </cell>
          <cell r="C1429" t="str">
            <v xml:space="preserve">Bornes - Potelets amovibles </v>
          </cell>
          <cell r="D1429">
            <v>300</v>
          </cell>
          <cell r="E1429" t="str">
            <v>u</v>
          </cell>
        </row>
        <row r="1430">
          <cell r="B1430" t="str">
            <v>5-16-3</v>
          </cell>
          <cell r="C1430" t="str">
            <v>Corbeilles</v>
          </cell>
          <cell r="D1430">
            <v>400</v>
          </cell>
          <cell r="E1430" t="str">
            <v>u</v>
          </cell>
        </row>
        <row r="1431">
          <cell r="B1431" t="str">
            <v>5-16-4</v>
          </cell>
          <cell r="C1431" t="str">
            <v>Jardinières Béton</v>
          </cell>
          <cell r="D1431">
            <v>150</v>
          </cell>
          <cell r="E1431" t="str">
            <v>u</v>
          </cell>
        </row>
        <row r="1433">
          <cell r="B1433" t="str">
            <v>5-17</v>
          </cell>
          <cell r="C1433" t="str">
            <v>EQUIPEMENT - PORTIQUE DE GABARIT</v>
          </cell>
          <cell r="D1433">
            <v>2500</v>
          </cell>
          <cell r="E1433" t="str">
            <v>u</v>
          </cell>
        </row>
        <row r="1434">
          <cell r="C1434" t="str">
            <v>L'unité</v>
          </cell>
        </row>
        <row r="1436">
          <cell r="C1436" t="str">
            <v>Ce prix rémunère la fourniture et la pose de portique de gabarit à une hauteur restrictive de 2,20m sur une longueur de 5m qui comprend :</v>
          </cell>
        </row>
        <row r="1437">
          <cell r="C1437" t="str">
            <v>- le portique en acier galvanisé à chaud tournant su fût cylindrique avec poignées de rotation et butée de blocage pour le maintien en position ouverte ou fermée,</v>
          </cell>
        </row>
        <row r="1438">
          <cell r="C1438" t="str">
            <v>- la fermeture par goupille traversante en position fermée y compris blocage par cadenas ou clé de type triangle,</v>
          </cell>
        </row>
        <row r="1439">
          <cell r="C1439" t="str">
            <v>- la finition laqué blanc sur bande réfléchissantes rouges,</v>
          </cell>
        </row>
        <row r="1440">
          <cell r="C1440" t="str">
            <v>- la fixation par crosses de scellement avec écrous et contre écrous sur platine,</v>
          </cell>
        </row>
        <row r="1441">
          <cell r="C1441" t="str">
            <v>- la fourniture et mise en oeuvre du béton de fondations pour support que l'entreprise devra justifier notamment en fonction du vent et de la nature du béton y compis les terrassements afférents aux fondations.</v>
          </cell>
        </row>
        <row r="1443">
          <cell r="B1443" t="str">
            <v>5-18</v>
          </cell>
          <cell r="C1443" t="str">
            <v>CLÔTURE METALLIQUE</v>
          </cell>
        </row>
        <row r="1444">
          <cell r="C1444" t="str">
            <v>Le mètre linéaire</v>
          </cell>
        </row>
        <row r="1446">
          <cell r="C1446" t="str">
            <v>Ce prix rémunère au mètre linéaire la fourniture et pose de clôtures souple ou rigide sur le périmètre de la parcelle affectée à la mise en place du sytème de refoulement conformément aux spécifications du C.C.T.P., avec une clôture de 2 m de haut installée sur supports en béton ou une longrine dimensionnés et justifiés par une note de calcul bêchés, les poteaux adaptés à la clôture, les fils tensuers lorsqu'il s'agit d'une clôture souple, le RAL adapté au choix de la maîtrise d'ouvrage...</v>
          </cell>
        </row>
        <row r="1447">
          <cell r="C1447" t="str">
            <v xml:space="preserve">Il comprend : </v>
          </cell>
        </row>
        <row r="1448">
          <cell r="C1448" t="str">
            <v xml:space="preserve"> - la préparation du sol sur une largeur minimale d'un mètre de part et d'autre de la clôture,</v>
          </cell>
        </row>
        <row r="1449">
          <cell r="C1449" t="str">
            <v xml:space="preserve"> - la réalisation des terrassements en déblais pour l'exécution de la fondation de la clôture qu'il s'agisse de massifs en béton ou d'une longrine,</v>
          </cell>
        </row>
        <row r="1450">
          <cell r="C1450" t="str">
            <v xml:space="preserve"> - l'évacuation des déblais en décharge agréée,</v>
          </cell>
        </row>
        <row r="1451">
          <cell r="C1451" t="str">
            <v xml:space="preserve"> - la réalisation de la fondation en béton selon la note de clacul validée et en fonction des divers plans,</v>
          </cell>
        </row>
        <row r="1452">
          <cell r="C1452" t="str">
            <v xml:space="preserve"> - la fourniture et pose des poteaux de fixation et des panneaux ou du grillage de clôture ; réglage, boulonnerie, quicaillerie de mise en place, mise en tension s'il s'agit d'une clôture souple...,</v>
          </cell>
        </row>
        <row r="1453">
          <cell r="C1453" t="str">
            <v xml:space="preserve"> - le raccordement aux poteaux du portail d'accès…</v>
          </cell>
        </row>
        <row r="1454">
          <cell r="C1454" t="str">
            <v>Il tient compte de tous les aléas et sujétions de mise en œuvre.</v>
          </cell>
        </row>
        <row r="1456">
          <cell r="B1456" t="str">
            <v>5-18-1</v>
          </cell>
          <cell r="C1456" t="str">
            <v>Clôture souple simple torsion</v>
          </cell>
          <cell r="E1456" t="str">
            <v>ml</v>
          </cell>
        </row>
        <row r="1457">
          <cell r="B1457" t="str">
            <v>5-18-2</v>
          </cell>
          <cell r="C1457" t="str">
            <v>Clôture souple triple torsion</v>
          </cell>
          <cell r="E1457" t="str">
            <v>ml</v>
          </cell>
        </row>
        <row r="1458">
          <cell r="B1458" t="str">
            <v>5-18-3</v>
          </cell>
          <cell r="C1458" t="str">
            <v xml:space="preserve">Clôture rigide - Panneaux Treillis soudé </v>
          </cell>
          <cell r="D1458">
            <v>75</v>
          </cell>
          <cell r="E1458" t="str">
            <v>ml</v>
          </cell>
        </row>
        <row r="1460">
          <cell r="B1460" t="str">
            <v>5-19</v>
          </cell>
          <cell r="C1460" t="str">
            <v>PORTAIL D'ACCES</v>
          </cell>
          <cell r="D1460">
            <v>1500</v>
          </cell>
          <cell r="E1460" t="str">
            <v>u</v>
          </cell>
        </row>
        <row r="1461">
          <cell r="C1461" t="str">
            <v>L'unité</v>
          </cell>
        </row>
        <row r="1463">
          <cell r="C1463" t="str">
            <v xml:space="preserve">Ce prix rémunère à l'unité, la fourniture et la pose de portail double ventaux galvanisé à chaud et revêtu d'une peinture anti-corrosion, d'un RAL adapté au choix de la maîtrise d'ouvrage conformément au C.C.T.P. </v>
          </cell>
        </row>
        <row r="1464">
          <cell r="C1464" t="str">
            <v>Il comprend :</v>
          </cell>
        </row>
        <row r="1465">
          <cell r="C1465" t="str">
            <v xml:space="preserve"> - la fourniture, l'amenée et la pose du portail (3 m de large), y compris la fouille en tranchée avec excavation des matériaux et évacuation en décharge agréée, la réalisation d'une longrine dimensionnée via une note de calcul, l'élévation des poteaux pour installation du portail avec son réglage, calage et scellement ;</v>
          </cell>
        </row>
        <row r="1466">
          <cell r="C1466" t="str">
            <v xml:space="preserve"> - toute la quicaillerie et les éléments de fixation, boulonneries, la serrure et les accessoires ou équipements divers nécessaires à la pose et au fonctionnement du portail ; </v>
          </cell>
        </row>
        <row r="1467">
          <cell r="C1467" t="str">
            <v xml:space="preserve"> - la remise en état des lieux ;</v>
          </cell>
        </row>
        <row r="1468">
          <cell r="C1468" t="str">
            <v>Il tient compte de tous les aléas et sujétions de fourniture, main d'œuvre et mise en œuvre du matériel.</v>
          </cell>
        </row>
        <row r="1470">
          <cell r="B1470" t="str">
            <v>5-20</v>
          </cell>
          <cell r="C1470" t="str">
            <v xml:space="preserve">SIPHON EXTERIEUR DE SOL - DALLE POSTE DE REFOULEMENT </v>
          </cell>
          <cell r="D1470">
            <v>350</v>
          </cell>
          <cell r="E1470" t="str">
            <v>u</v>
          </cell>
        </row>
        <row r="1471">
          <cell r="C1471" t="str">
            <v>L'unité</v>
          </cell>
        </row>
        <row r="1473">
          <cell r="C1473" t="str">
            <v xml:space="preserve">Il s'agit de la fourniture et pose d'un siphon de sol en fonte sur la dalle du Poste de Refoulement et de son raccordement au regard d'Assainissement à l'amont de la cuve de stockage du système de refoulement ; RV1 dans notre cas. </v>
          </cell>
        </row>
        <row r="1474">
          <cell r="C1474" t="str">
            <v xml:space="preserve">Cela comprend : </v>
          </cell>
        </row>
        <row r="1475">
          <cell r="C1475" t="str">
            <v xml:space="preserve">- les terrassements en terrain de toute nature et l'évacuation des déblais en décharge agréée ; </v>
          </cell>
        </row>
        <row r="1476">
          <cell r="C1476" t="str">
            <v>- la fourniture et mise en place du siphon et sons scellement sur la dalle en béton, avec la pose de la conduite jusqu'au regard exutoire ;</v>
          </cell>
        </row>
        <row r="1477">
          <cell r="C1477" t="str">
            <v xml:space="preserve">- le raccordement de la conduite dans le regard par l'intermédiaire d'une réservation en place ou d'un carottage de la paroi à la scie cloche ; la découpe pour obtenir une fenêtre est proscrite... </v>
          </cell>
        </row>
        <row r="1479">
          <cell r="C1479" t="str">
            <v>Cela tient compte de tous les aléas et sujétions de fourniture, main d'œuvre et mise en œuvre de tout le matériel pour la bonne utilisation du siphon.</v>
          </cell>
        </row>
        <row r="1481">
          <cell r="B1481" t="str">
            <v>6</v>
          </cell>
          <cell r="C1481" t="str">
            <v>RESEAUX SECS</v>
          </cell>
        </row>
        <row r="1483">
          <cell r="B1483" t="str">
            <v>6-1</v>
          </cell>
          <cell r="C1483" t="str">
            <v xml:space="preserve">OUVERTURE DE TRANCHEE </v>
          </cell>
          <cell r="D1483">
            <v>20</v>
          </cell>
          <cell r="E1483" t="str">
            <v>ml</v>
          </cell>
        </row>
        <row r="1484">
          <cell r="C1484" t="str">
            <v>Le mètre linéaire</v>
          </cell>
        </row>
        <row r="1486">
          <cell r="C1486" t="str">
            <v>Ouverture de tranchées, aux engins mécaniques, en terrain de toute nature, profondeur jusqu'à 2,00 m comprenant :</v>
          </cell>
        </row>
        <row r="1487">
          <cell r="C1487" t="str">
            <v>- le sciage des bords de tranchée et la démolition de la chaussée existante jusqu'à 10cm d'épaisseur,</v>
          </cell>
        </row>
        <row r="1488">
          <cell r="C1488" t="str">
            <v>- la préparation du sol, la correction et le réglage du fond de fouille,</v>
          </cell>
        </row>
        <row r="1489">
          <cell r="C1489" t="str">
            <v>- les purges éventuelles et ponctuelles avec BRH si nécessaire,</v>
          </cell>
        </row>
        <row r="1490">
          <cell r="C1490" t="str">
            <v>- les épuisements des eaux d'infiltration jusqu'à 50 m3/h, le détournement des eaux de ruissellement,</v>
          </cell>
        </row>
        <row r="1491">
          <cell r="C1491" t="str">
            <v>- Les déviations ou pompage éventuelles des effluents amonts,</v>
          </cell>
        </row>
        <row r="1492">
          <cell r="C1492" t="str">
            <v>- La fourniture et pose du blindage au delà de 1,30m,</v>
          </cell>
        </row>
        <row r="1493">
          <cell r="C1493" t="str">
            <v>- la constitution du lit de pose de 0.10m d'épaisseur minimum, l'enrobage des canalisations jusqu'à + 0.20m de la génératrice supérieure lorsque la couverture le permet avec du gravier 2/6, 3/8 ou 8/15 pour le réseau EP si présence d'eau avec un géotextile de filtration ou du sable 0/10 sans présence d'eau dans la fouille (à l'appréciation du maître d'oeuvre),</v>
          </cell>
        </row>
        <row r="1494">
          <cell r="C1494" t="str">
            <v>- la constitution du lit de pose de 0.10m d'épaisseur minimum, l'enrobage des fourreaux jusqu'à + 0.20m de la génératrice supérieure avec du sable 0/6 pour les réseaux secs,</v>
          </cell>
        </row>
        <row r="1495">
          <cell r="C1495" t="str">
            <v>- l'évacuation de tous les matériaux extraits (correspondant au volume de sable, du tuyau, de la structure de chaussée...),</v>
          </cell>
        </row>
        <row r="1496">
          <cell r="C1496" t="str">
            <v>- les sur-largeurs nécessaires en cas de blindage,</v>
          </cell>
        </row>
        <row r="1497">
          <cell r="C1497" t="str">
            <v>- les dégagements manuels des ouvrages rencontrés ou croisés jusqu'à un diamètre Ø500, leurs étaiements pour assurer leur sauvegarde et leur maintien pendant et après les travaux,</v>
          </cell>
        </row>
        <row r="1498">
          <cell r="C1498" t="str">
            <v>- la mise en place et maintenance des dispositifs de sécurité et de signalisation, gardiennage, éclairage, toutes mesures nécessaires pour assurer la circulation et l'accès des riverains,</v>
          </cell>
        </row>
        <row r="1499">
          <cell r="C1499" t="str">
            <v>- l'entretien des remblais,</v>
          </cell>
        </row>
        <row r="1500">
          <cell r="C1500" t="str">
            <v>- toutes fournitures, façon, main d’œuvre et autres sujétions.</v>
          </cell>
        </row>
        <row r="1501">
          <cell r="C1501" t="str">
            <v xml:space="preserve"> La tranchée sera d'une largeur équivalente aux prescriptions du fascicule 70 selon la profondeur.</v>
          </cell>
        </row>
        <row r="1503">
          <cell r="B1503" t="str">
            <v>6-1-1</v>
          </cell>
          <cell r="C1503" t="str">
            <v>- Pour pose de Fourreaux pour réseaux secs : 40 ≤ DN ≤ 160</v>
          </cell>
          <cell r="D1503">
            <v>35</v>
          </cell>
          <cell r="E1503" t="str">
            <v>ml</v>
          </cell>
        </row>
        <row r="1504">
          <cell r="B1504" t="str">
            <v>6-1-2</v>
          </cell>
          <cell r="C1504" t="str">
            <v>- Plus-value pour ouverture dans la roche ou nature de sol indurée</v>
          </cell>
          <cell r="D1504">
            <v>100</v>
          </cell>
          <cell r="E1504" t="str">
            <v>ml</v>
          </cell>
        </row>
        <row r="1506">
          <cell r="B1506" t="str">
            <v>6-2</v>
          </cell>
          <cell r="C1506" t="str">
            <v>REMBLAIS DE TRANCHEE EN GNT 0/20</v>
          </cell>
          <cell r="D1506">
            <v>45</v>
          </cell>
          <cell r="E1506" t="str">
            <v>m³</v>
          </cell>
        </row>
        <row r="1507">
          <cell r="C1507" t="str">
            <v>Le Mètre cube</v>
          </cell>
        </row>
        <row r="1509">
          <cell r="C1509" t="str">
            <v>Ce poste de prix comprend le matériau que l'entreprise devra soumettre à l'agrément du maître d'œuvre.</v>
          </cell>
        </row>
        <row r="1510">
          <cell r="C1510" t="str">
            <v>Il s'agit du matériau pour le remblai de tranchée qui sera mis en œuvre et devra être conforme au CCTP avec un matériau de type G (D) avec granulométrie ≤ 50 mm.</v>
          </cell>
        </row>
        <row r="1512">
          <cell r="B1512" t="str">
            <v>6-3</v>
          </cell>
          <cell r="C1512" t="str">
            <v>FOURREAUX TPC ANNELÉ - FOURREAUX TLST LISSES</v>
          </cell>
        </row>
        <row r="1513">
          <cell r="C1513" t="str">
            <v>Mètre linéaire</v>
          </cell>
        </row>
        <row r="1515">
          <cell r="C1515" t="str">
            <v>Ce prix rémunère au mètre linéaire la fourniture et la pose de fourreaux TPC annelé et fourreaux tubulaires lisses.</v>
          </cell>
        </row>
        <row r="1516">
          <cell r="C1516" t="str">
            <v>Il comprend :</v>
          </cell>
        </row>
        <row r="1517">
          <cell r="C1517" t="str">
            <v>- la fourniture et la pose du fourreau,</v>
          </cell>
        </row>
        <row r="1518">
          <cell r="C1518" t="str">
            <v>- le déroulage ou la mise en place par barres de 6m avec les moyens appropriés et conformes aux spécifications techniques, les fourreaux dépasseront de l'ordre de 0.50 m de chaque côté de la chaussée,</v>
          </cell>
        </row>
        <row r="1519">
          <cell r="C1519" t="str">
            <v>- toutes les coupes, les raccordements, le manchonage, le collage, le nettoyage intérieur et l’obturation des fourreaux,</v>
          </cell>
        </row>
        <row r="1520">
          <cell r="C1520" t="str">
            <v>- la fourniture et la mise en place du remblai de calage en sable 0/2 et ce jusqu'à une hauteur de 0.20 m au-dessus de la génératrice supérieure des câbles,</v>
          </cell>
        </row>
        <row r="1521">
          <cell r="C1521" t="str">
            <v>- la fourniture et la pose du grillage avertisseur (plastique haute résistance de 0.40 m de large) de couleur normalisée rouge sur toute la longueur de la tranchée à 0.30 m au-dessus de la génératrice supérieure des canalisations.</v>
          </cell>
        </row>
        <row r="1522">
          <cell r="C1522" t="str">
            <v>- toutes les difficultés dues à la rencontre des réseaux existants ainsi que toutes celles pour travail en sous-œuvre et dans un embarras divers,</v>
          </cell>
        </row>
        <row r="1523">
          <cell r="C1523" t="str">
            <v>- le nivellement définitif,</v>
          </cell>
        </row>
        <row r="1524">
          <cell r="C1524" t="str">
            <v>- tous les aléas et sujétions de pose ainsi que d'essais contrôlés qui dans tous les cas devront satisfaire aux exigences de EDF,</v>
          </cell>
        </row>
        <row r="1526">
          <cell r="C1526" t="str">
            <v>Ce prix s’applique au mètre linéaire mesuré après réalisation.</v>
          </cell>
        </row>
        <row r="1528">
          <cell r="B1528" t="str">
            <v>6-3-1</v>
          </cell>
          <cell r="C1528" t="str">
            <v>Fourreau TPC - DN 63mm</v>
          </cell>
          <cell r="D1528">
            <v>5.5</v>
          </cell>
          <cell r="E1528" t="str">
            <v>ml</v>
          </cell>
        </row>
        <row r="1529">
          <cell r="B1529" t="str">
            <v>6-3-2</v>
          </cell>
          <cell r="C1529" t="str">
            <v>Fourreau TPC - DN 75mm</v>
          </cell>
          <cell r="D1529">
            <v>7.5</v>
          </cell>
          <cell r="E1529" t="str">
            <v>ml</v>
          </cell>
        </row>
        <row r="1530">
          <cell r="B1530" t="str">
            <v>6-3-3</v>
          </cell>
          <cell r="C1530" t="str">
            <v>Fourreau TPC - DN 90mm</v>
          </cell>
          <cell r="D1530">
            <v>9.5</v>
          </cell>
          <cell r="E1530" t="str">
            <v>ml</v>
          </cell>
        </row>
        <row r="1531">
          <cell r="B1531" t="str">
            <v>6-3-4</v>
          </cell>
          <cell r="C1531" t="str">
            <v>Fourreau TPC - DN 110mm</v>
          </cell>
          <cell r="D1531">
            <v>12</v>
          </cell>
          <cell r="E1531" t="str">
            <v>ml</v>
          </cell>
        </row>
        <row r="1532">
          <cell r="B1532" t="str">
            <v>6-3-5</v>
          </cell>
          <cell r="C1532" t="str">
            <v>Fourreau TPC - DN 160mm</v>
          </cell>
          <cell r="D1532">
            <v>14.5</v>
          </cell>
          <cell r="E1532" t="str">
            <v>ml</v>
          </cell>
        </row>
        <row r="1533">
          <cell r="B1533" t="str">
            <v>6-3-6</v>
          </cell>
          <cell r="C1533" t="str">
            <v>Fourreau TLST - DN 28/30</v>
          </cell>
          <cell r="D1533">
            <v>5</v>
          </cell>
          <cell r="E1533" t="str">
            <v>ml</v>
          </cell>
        </row>
        <row r="1534">
          <cell r="B1534" t="str">
            <v>6-3-7</v>
          </cell>
          <cell r="C1534" t="str">
            <v>Fourreau TLST - DN 42/45</v>
          </cell>
          <cell r="D1534">
            <v>8</v>
          </cell>
          <cell r="E1534" t="str">
            <v>ml</v>
          </cell>
        </row>
        <row r="1535">
          <cell r="B1535" t="str">
            <v>6-3-8</v>
          </cell>
          <cell r="C1535" t="str">
            <v>Fourreau rigide Lisse - Ø56/60</v>
          </cell>
          <cell r="D1535">
            <v>12</v>
          </cell>
          <cell r="E1535" t="str">
            <v>ml</v>
          </cell>
        </row>
        <row r="1537">
          <cell r="B1537" t="str">
            <v>6-4</v>
          </cell>
          <cell r="C1537" t="str">
            <v>CABLE DE DISTRIBUTION ET DE BRANCHEMENT SOUTERRAIN</v>
          </cell>
        </row>
        <row r="1538">
          <cell r="C1538" t="str">
            <v>Mètre linéaire</v>
          </cell>
        </row>
        <row r="1540">
          <cell r="C1540" t="str">
            <v>Ces prix rémunèrent au mètre linéaire la fourniture et la pose de câbles alu HTA et BTA en tranchées ou sous fourreaux conformément aux attentes du CCTP pour les équipements et organes le nécessitant.</v>
          </cell>
        </row>
        <row r="1542">
          <cell r="B1542" t="str">
            <v>6-4-1</v>
          </cell>
          <cell r="C1542" t="str">
            <v>Cablette cuivre nue 25 mm² - cicuit de terre équipotentielle</v>
          </cell>
          <cell r="D1542">
            <v>3</v>
          </cell>
          <cell r="E1542" t="str">
            <v>ml</v>
          </cell>
        </row>
        <row r="1543">
          <cell r="B1543" t="str">
            <v>6-4-2</v>
          </cell>
          <cell r="C1543" t="str">
            <v>câble 4 x 25mm²</v>
          </cell>
          <cell r="D1543">
            <v>10</v>
          </cell>
          <cell r="E1543" t="str">
            <v>ml</v>
          </cell>
        </row>
        <row r="1544">
          <cell r="B1544" t="str">
            <v>6-4-3</v>
          </cell>
          <cell r="C1544" t="str">
            <v>câble 4 x 35mm²</v>
          </cell>
          <cell r="D1544">
            <v>12</v>
          </cell>
          <cell r="E1544" t="str">
            <v>ml</v>
          </cell>
        </row>
        <row r="1546">
          <cell r="B1546" t="str">
            <v>6-5</v>
          </cell>
          <cell r="C1546" t="str">
            <v>COFFRET DE BRANCHEMENT TYPE S22</v>
          </cell>
          <cell r="D1546">
            <v>500</v>
          </cell>
          <cell r="E1546" t="str">
            <v>Fft</v>
          </cell>
        </row>
        <row r="1547">
          <cell r="C1547" t="str">
            <v>Le forfait</v>
          </cell>
        </row>
        <row r="1549">
          <cell r="C1549" t="str">
            <v>Ce prix rémunère au forfait la fourniture et la pose de coffret type S 22 d’électricité conforme aux spécifications techniques ENEDIS avec son socle et selon les préconisations du CCTP.</v>
          </cell>
        </row>
        <row r="1550">
          <cell r="C1550" t="str">
            <v>Il comprend :</v>
          </cell>
        </row>
        <row r="1551">
          <cell r="C1551" t="str">
            <v>- la fourniture du coffret et socle,</v>
          </cell>
        </row>
        <row r="1552">
          <cell r="C1552" t="str">
            <v xml:space="preserve"> - l'ensemble des sujétions nécessaires au scellement du socle et coffret ou du coffret dans un mur,</v>
          </cell>
        </row>
        <row r="1553">
          <cell r="C1553" t="str">
            <v>- toutes sujétions de réalisation.</v>
          </cell>
        </row>
        <row r="1555">
          <cell r="B1555" t="str">
            <v>6-6</v>
          </cell>
          <cell r="C1555" t="str">
            <v>COFFRET DE BRANCHEMENT REMBT300</v>
          </cell>
          <cell r="D1555">
            <v>500</v>
          </cell>
          <cell r="E1555" t="str">
            <v>Fft</v>
          </cell>
        </row>
        <row r="1556">
          <cell r="C1556" t="str">
            <v>Le forfait</v>
          </cell>
        </row>
        <row r="1558">
          <cell r="C1558" t="str">
            <v>Ce prix rémunère au forfait la fourniture et la pose de coffret type REMBT300 d’électricité conforme aux spécifications techniques ENEDIS avec son socle et selon les préconisations du CCTP.</v>
          </cell>
        </row>
        <row r="1559">
          <cell r="C1559" t="str">
            <v>Il comprend :</v>
          </cell>
        </row>
        <row r="1560">
          <cell r="C1560" t="str">
            <v>- la fourniture du coffret et socle,</v>
          </cell>
        </row>
        <row r="1561">
          <cell r="C1561" t="str">
            <v xml:space="preserve"> - l'ensemble des sujétions nécessaires au scellement du socle et coffret ou du coffret dans un mur,</v>
          </cell>
        </row>
        <row r="1562">
          <cell r="C1562" t="str">
            <v>- toutes sujétions de réalisation.</v>
          </cell>
        </row>
        <row r="1564">
          <cell r="C1564" t="str">
            <v xml:space="preserve">FOURNITURE ET MISE EN ŒUVRE DE CABLE U1000 R0 2V </v>
          </cell>
          <cell r="D1564">
            <v>7</v>
          </cell>
          <cell r="E1564" t="str">
            <v>ml</v>
          </cell>
        </row>
        <row r="1565">
          <cell r="C1565" t="str">
            <v>Mètre linéaire</v>
          </cell>
        </row>
        <row r="1567">
          <cell r="C1567" t="str">
            <v>Ce prix rémunère au mètre linéaire, la fourniture et la pose sous fourreaux de câbles de section nominale de 10mm² à 25mm² afin d’assurer la liaison entre l’armoire de commande et les différents candélabres, ainsi que le raccordement au réseau existant, selon les conditions d'utilisation de la norme NF C 15-100.</v>
          </cell>
        </row>
        <row r="1568">
          <cell r="C1568" t="str">
            <v>Ce câble devra avoir une âme en cuivre ou en aluminium une enveloppe isolante en polyéthylène réticulé et une gaine extérieure en PVC.</v>
          </cell>
        </row>
        <row r="1570">
          <cell r="B1570" t="str">
            <v>6-7</v>
          </cell>
          <cell r="C1570" t="str">
            <v>CONFECTION DE PRISE DE TERRE SUIVANT NORME C17-200</v>
          </cell>
          <cell r="D1570">
            <v>45</v>
          </cell>
          <cell r="E1570" t="str">
            <v>u</v>
          </cell>
        </row>
        <row r="1571">
          <cell r="C1571" t="str">
            <v>Unité</v>
          </cell>
        </row>
        <row r="1573">
          <cell r="C1573" t="str">
            <v>Ce poste comprend la fourniture et la confection de prises de terre.</v>
          </cell>
        </row>
        <row r="1574">
          <cell r="C1574" t="str">
            <v>La mise à la terre doit être conforme à la norme NF C 17-200.</v>
          </cell>
        </row>
        <row r="1575">
          <cell r="C1575" t="str">
            <v>Chaque candélabre sera mis à la terre par des prises de terre.</v>
          </cell>
        </row>
        <row r="1576">
          <cell r="C1576" t="str">
            <v xml:space="preserve">La mise à la terre de chacun des candélabres sera assurée obligatoirement par dérivation brasée de même nature et de même section (procédé aluminothermique conseillé). </v>
          </cell>
        </row>
        <row r="1578">
          <cell r="B1578" t="str">
            <v>6-8</v>
          </cell>
          <cell r="C1578" t="str">
            <v>FOURNITURE ET POSE ENSEMBLE ECLAIRAGE MAT &amp; LANTERNE</v>
          </cell>
        </row>
        <row r="1579">
          <cell r="C1579" t="str">
            <v>Unité</v>
          </cell>
        </row>
        <row r="1581">
          <cell r="C1581" t="str">
            <v>Fourniture et pose d'ensemble d'eclairage comprenant , mat acier galvanisé hauteur définie à soumettre avec précision selon étude d'éclairement fournie par l'entreprise et niveau d'éclairement demandé au marché, cylindroconique, à simple ou double crosse, equipé de lanternes IP 66, bloc optique et corps en fonte d'aluminium  injecté. Corps, capot et bride de fixation : fonte d’aluminium, finition peinture poudrée RAL à la demande selon exigence du maître d'ouvrage, avec réflecteur en aluminium anodisé, vis et clips de verrouillage en acier inoxydable, verre plat trempé et presse étoupe pour les câbles.</v>
          </cell>
        </row>
        <row r="1582">
          <cell r="C1582" t="str">
            <v>Les lanternes devront être prêtes au fonctionnement avec la fourniture et pose à l'intérieur, de leds, offrant une grande résistance aux chocs et aux vibrations.</v>
          </cell>
        </row>
        <row r="1583">
          <cell r="C1583" t="str">
            <v xml:space="preserve">Le système d'éclairage autonome est un système équipé d'un panneau photovoltaïque et de l'ensemble des équipements qui assurent le stockage de l'énergie à restituer lors de son usage. </v>
          </cell>
        </row>
        <row r="1584">
          <cell r="C1584" t="str">
            <v xml:space="preserve">Le système intègre l'armoire de commande et un interrupteur de fonctionnement tout ou rien pour l'allumage et devra faire l'objet d'une attestation de conformité de l'installation d'un consuel. </v>
          </cell>
        </row>
        <row r="1586">
          <cell r="B1586" t="str">
            <v>6-8-1</v>
          </cell>
          <cell r="C1586" t="str">
            <v>Simple crosse pour une lanterne - Ht = X m</v>
          </cell>
          <cell r="D1586">
            <v>2700</v>
          </cell>
          <cell r="E1586" t="str">
            <v>u</v>
          </cell>
        </row>
        <row r="1587">
          <cell r="B1587" t="str">
            <v>6-8-2</v>
          </cell>
          <cell r="C1587" t="str">
            <v xml:space="preserve">Double crosse pour deux lanternes - Ht = X m </v>
          </cell>
          <cell r="D1587">
            <v>3200</v>
          </cell>
          <cell r="E1587" t="str">
            <v>u</v>
          </cell>
        </row>
        <row r="1588">
          <cell r="B1588" t="str">
            <v>6-8-3</v>
          </cell>
          <cell r="C1588" t="str">
            <v>Autonome à Simple crosse pour une lanterne - Ht = 5 m</v>
          </cell>
          <cell r="D1588">
            <v>5000</v>
          </cell>
          <cell r="E1588" t="str">
            <v>u</v>
          </cell>
        </row>
        <row r="1590">
          <cell r="B1590" t="str">
            <v>6-9</v>
          </cell>
          <cell r="C1590" t="str">
            <v>FOURNITURE ET MISE EN ŒUVRE PLATINE</v>
          </cell>
          <cell r="D1590">
            <v>75</v>
          </cell>
          <cell r="E1590" t="str">
            <v>u</v>
          </cell>
        </row>
        <row r="1591">
          <cell r="C1591" t="str">
            <v>Unité</v>
          </cell>
        </row>
        <row r="1593">
          <cell r="C1593" t="str">
            <v>Fourniture et mise en œuvre de platine pied de mât et coffret extérieur équipé d'un coupe circuit bipolaire pour HPC, pour une source de 150 W SHP.</v>
          </cell>
        </row>
        <row r="1594">
          <cell r="C1594" t="str">
            <v xml:space="preserve">Cette platine doit comprendre un ballast vissé avec des vis imperdable par l'avant, un amorceur électronique, un écrêteur, un condensateur shunté par une résistance. </v>
          </cell>
        </row>
        <row r="1596">
          <cell r="B1596" t="str">
            <v>6-10</v>
          </cell>
          <cell r="C1596" t="str">
            <v>CONFECTION ET REALISATION MASSIFS COULES EN PLACE OU PREFABRIQUE</v>
          </cell>
          <cell r="D1596">
            <v>450</v>
          </cell>
          <cell r="E1596" t="str">
            <v>u</v>
          </cell>
        </row>
        <row r="1597">
          <cell r="C1597" t="str">
            <v>Unité</v>
          </cell>
        </row>
        <row r="1599">
          <cell r="C1599" t="str">
            <v>Confection et réalisation de massif beton coulé et feraillé comprenant cage a nid d'abeille et tiges d'ancrages dimensionnées  avec beton type C30/35 agrée pour mat de 8 à 12 mètres.</v>
          </cell>
        </row>
        <row r="1600">
          <cell r="C1600" t="str">
            <v xml:space="preserve">Ce prix comprend également : </v>
          </cell>
        </row>
        <row r="1601">
          <cell r="C1601" t="str">
            <v xml:space="preserve"> - les terrassements nécessaires à la réalisation des massifs de fondations, y compris chargement, transport et évacuation des déblais à la décharge de l’entrepreneur,</v>
          </cell>
        </row>
        <row r="1602">
          <cell r="C1602" t="str">
            <v xml:space="preserve"> - la fourniture et la mise en place des massifs selon le spréconisations sus mentionnées.</v>
          </cell>
        </row>
        <row r="1604">
          <cell r="B1604" t="str">
            <v>6-11</v>
          </cell>
          <cell r="C1604" t="str">
            <v>FOURNITURE ET MISE EN ŒUVRE D'ARMOIRE DE COMMANDE D'ECLAIRAGE</v>
          </cell>
          <cell r="D1604">
            <v>1600</v>
          </cell>
          <cell r="E1604" t="str">
            <v>u</v>
          </cell>
        </row>
        <row r="1605">
          <cell r="C1605" t="str">
            <v>Unité</v>
          </cell>
        </row>
        <row r="1607">
          <cell r="C1607" t="str">
            <v xml:space="preserve">Fourniture et mise en œuvre d'armoire de commande d'éclairage, comprenant  cellules, disjoncteur général differentiel, contacteur, disjoncteur divisionnaire, protection bobine,  sectionneur,  borniers d'arrivées. Montée dans une armoire type polyester double porte, anti tag, fermeture à clé, avec ventilation incorporée et fixée sur mur ou sur pied métallique scellé dans un massif en béton. </v>
          </cell>
        </row>
        <row r="1608">
          <cell r="C1608" t="str">
            <v>Le schéma éléctrique devra être fourni sous enveloppe plastique dans le DOE.</v>
          </cell>
        </row>
        <row r="1610">
          <cell r="B1610" t="str">
            <v>6-12</v>
          </cell>
          <cell r="C1610" t="str">
            <v>CHAMBRE DE TIRAGE RESEAU TELECOM</v>
          </cell>
        </row>
        <row r="1611">
          <cell r="C1611" t="str">
            <v>L'unité</v>
          </cell>
        </row>
        <row r="1613">
          <cell r="C1613" t="str">
            <v>Ce prix rémunère la fourniture et pose de chambre de télécommunication, y compris les terrassements complémentaires en terrain de toute nature, fourniture et mise en œuvre de ballast sur 20 cm sous la chambre, le système de couverture metallique 250 KN sous trottoir ou D400 KN sous circulation. Il s'applique pour les types de chambres suivants :</v>
          </cell>
        </row>
        <row r="1615">
          <cell r="B1615" t="str">
            <v>6-12-1</v>
          </cell>
          <cell r="C1615" t="str">
            <v>Chambre de tirage de type L1T - L1C</v>
          </cell>
          <cell r="D1615">
            <v>350</v>
          </cell>
          <cell r="E1615" t="str">
            <v>u</v>
          </cell>
        </row>
        <row r="1616">
          <cell r="B1616" t="str">
            <v>6-12-2</v>
          </cell>
          <cell r="C1616" t="str">
            <v>Chambre de tirage de type L2T - L2C</v>
          </cell>
          <cell r="D1616">
            <v>400</v>
          </cell>
          <cell r="E1616" t="str">
            <v>u</v>
          </cell>
        </row>
        <row r="1617">
          <cell r="B1617" t="str">
            <v>6-12-3</v>
          </cell>
          <cell r="C1617" t="str">
            <v>Chambre de tirage de type L4T - L4C</v>
          </cell>
          <cell r="D1617">
            <v>470</v>
          </cell>
          <cell r="E1617" t="str">
            <v>u</v>
          </cell>
        </row>
        <row r="1618">
          <cell r="B1618" t="str">
            <v>6-12-4</v>
          </cell>
          <cell r="C1618" t="str">
            <v>Chambre de tirage de type L5T - L5C</v>
          </cell>
          <cell r="D1618">
            <v>520</v>
          </cell>
          <cell r="E1618" t="str">
            <v>u</v>
          </cell>
        </row>
        <row r="1620">
          <cell r="B1620" t="str">
            <v>6-13</v>
          </cell>
          <cell r="C1620" t="str">
            <v>CHAMBRE EcP ou EDF</v>
          </cell>
        </row>
        <row r="1621">
          <cell r="C1621" t="str">
            <v>L'unité</v>
          </cell>
        </row>
        <row r="1623">
          <cell r="C1623" t="str">
            <v>Ce prix rémunère à l'unité la fourniture et pose de chambre EcP, y compris les terrassements complémentaires en terrain de toute nature, fourniture et mise en œuvre de ballast sur 20 cm sous la chambre, le système de couverture metallique 250 KN sous trottoir ou D400 KN sous circulation.</v>
          </cell>
        </row>
        <row r="1625">
          <cell r="B1625" t="str">
            <v>6-13-1</v>
          </cell>
          <cell r="C1625" t="str">
            <v>Chambre carré 500x500</v>
          </cell>
          <cell r="D1625">
            <v>250</v>
          </cell>
          <cell r="E1625" t="str">
            <v>u</v>
          </cell>
        </row>
        <row r="1626">
          <cell r="B1626" t="str">
            <v>6-13-2</v>
          </cell>
          <cell r="C1626" t="str">
            <v>Chambre carré 600x600</v>
          </cell>
          <cell r="D1626">
            <v>400</v>
          </cell>
          <cell r="E1626" t="str">
            <v>u</v>
          </cell>
        </row>
        <row r="1627">
          <cell r="B1627" t="str">
            <v>6-13-3</v>
          </cell>
          <cell r="C1627" t="str">
            <v>Chambre carré 800x800</v>
          </cell>
          <cell r="D1627">
            <v>850</v>
          </cell>
          <cell r="E1627" t="str">
            <v>u</v>
          </cell>
        </row>
        <row r="1629">
          <cell r="B1629" t="str">
            <v>6-14</v>
          </cell>
          <cell r="C1629" t="str">
            <v xml:space="preserve">RACCORDEMENT AU RESEAU EXISTANT </v>
          </cell>
          <cell r="D1629">
            <v>750</v>
          </cell>
          <cell r="E1629" t="str">
            <v>u</v>
          </cell>
        </row>
        <row r="1630">
          <cell r="C1630" t="str">
            <v>L'unité</v>
          </cell>
        </row>
        <row r="1632">
          <cell r="C1632" t="str">
            <v>Ce prix comprend le raccordement de l'ensemble des fourreaux à l'armoire de commande du système et ou au TGBT y compris pénétration dans voile béton ou support.</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opLeftCell="A22" workbookViewId="0">
      <selection activeCell="B56" sqref="B56"/>
    </sheetView>
  </sheetViews>
  <sheetFormatPr defaultColWidth="11" defaultRowHeight="13.9"/>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96"/>
  <sheetViews>
    <sheetView tabSelected="1" view="pageBreakPreview" zoomScale="115" zoomScaleNormal="100" zoomScaleSheetLayoutView="115" workbookViewId="0">
      <selection activeCell="A2" sqref="A2:B2"/>
    </sheetView>
  </sheetViews>
  <sheetFormatPr defaultColWidth="11" defaultRowHeight="14.45"/>
  <cols>
    <col min="1" max="1" width="7.75" style="68" customWidth="1"/>
    <col min="2" max="2" width="54.875" style="44" customWidth="1"/>
    <col min="3" max="3" width="7.875" style="44" customWidth="1"/>
    <col min="4" max="4" width="1.375" style="44" customWidth="1"/>
    <col min="5" max="5" width="8.25" style="44" customWidth="1"/>
    <col min="6" max="6" width="12.75" style="44" customWidth="1"/>
    <col min="7" max="7" width="10.25" style="44" customWidth="1"/>
    <col min="8" max="8" width="11.75" style="44" customWidth="1"/>
    <col min="9" max="9" width="1.375" style="44" customWidth="1"/>
    <col min="10" max="10" width="21.75" style="44" customWidth="1"/>
    <col min="11" max="16384" width="11" style="44"/>
  </cols>
  <sheetData>
    <row r="1" spans="1:10" ht="87" customHeight="1"/>
    <row r="2" spans="1:10" ht="58.5" customHeight="1">
      <c r="A2" s="103" t="s">
        <v>0</v>
      </c>
      <c r="B2" s="104"/>
      <c r="C2" s="71" t="s">
        <v>1</v>
      </c>
      <c r="D2" s="1"/>
      <c r="F2" s="93" t="str">
        <f>"Cadre DPGF avec quantités du 
                "&amp;A5&amp;" - "&amp;B5</f>
        <v>Cadre DPGF avec quantités du 
                LOT  - VRD Travaux Anticipés</v>
      </c>
      <c r="G2" s="94"/>
      <c r="H2" s="94"/>
      <c r="I2" s="94"/>
      <c r="J2" s="95"/>
    </row>
    <row r="3" spans="1:10" ht="15.6" customHeight="1">
      <c r="A3" s="96"/>
      <c r="B3" s="97"/>
      <c r="C3" s="2" t="s">
        <v>2</v>
      </c>
      <c r="D3" s="3"/>
      <c r="F3" s="100" t="s">
        <v>3</v>
      </c>
      <c r="G3" s="101"/>
      <c r="H3" s="101"/>
      <c r="I3" s="101"/>
      <c r="J3" s="102"/>
    </row>
    <row r="4" spans="1:10" ht="15.6">
      <c r="A4" s="96" t="s">
        <v>4</v>
      </c>
      <c r="B4" s="97"/>
      <c r="C4" s="5" t="s">
        <v>5</v>
      </c>
      <c r="D4" s="6"/>
      <c r="F4" s="7" t="s">
        <v>6</v>
      </c>
      <c r="G4" s="98">
        <f>+J93</f>
        <v>0</v>
      </c>
      <c r="H4" s="99"/>
      <c r="I4" s="8"/>
      <c r="J4" s="9"/>
    </row>
    <row r="5" spans="1:10">
      <c r="A5" s="72" t="s">
        <v>7</v>
      </c>
      <c r="B5" s="10" t="s">
        <v>8</v>
      </c>
      <c r="C5" s="11" t="s">
        <v>9</v>
      </c>
      <c r="D5" s="12"/>
      <c r="F5" s="13"/>
      <c r="G5" s="92"/>
      <c r="H5" s="92"/>
      <c r="I5" s="14"/>
      <c r="J5" s="15"/>
    </row>
    <row r="6" spans="1:10" ht="22.9" customHeight="1">
      <c r="A6" s="16" t="s">
        <v>10</v>
      </c>
      <c r="B6" s="17" t="s">
        <v>11</v>
      </c>
      <c r="C6" s="17" t="s">
        <v>12</v>
      </c>
      <c r="D6" s="18"/>
      <c r="E6" s="17" t="s">
        <v>13</v>
      </c>
      <c r="F6" s="17" t="s">
        <v>14</v>
      </c>
      <c r="G6" s="17" t="s">
        <v>15</v>
      </c>
      <c r="H6" s="17" t="s">
        <v>16</v>
      </c>
      <c r="I6" s="18"/>
      <c r="J6" s="19" t="s">
        <v>17</v>
      </c>
    </row>
    <row r="7" spans="1:10">
      <c r="A7" s="46"/>
      <c r="B7" s="47"/>
      <c r="C7" s="48"/>
      <c r="D7" s="49"/>
      <c r="E7" s="49"/>
      <c r="F7" s="49"/>
      <c r="G7" s="45"/>
      <c r="H7" s="49"/>
      <c r="I7" s="49"/>
      <c r="J7" s="20"/>
    </row>
    <row r="8" spans="1:10">
      <c r="A8" s="22" t="s">
        <v>18</v>
      </c>
      <c r="B8" s="21" t="s">
        <v>19</v>
      </c>
      <c r="C8" s="22"/>
      <c r="D8" s="23"/>
      <c r="E8" s="22"/>
      <c r="F8" s="22"/>
      <c r="G8" s="22"/>
      <c r="H8" s="22"/>
      <c r="I8" s="23"/>
      <c r="J8" s="24">
        <f>SUM(H9:H21)</f>
        <v>0</v>
      </c>
    </row>
    <row r="9" spans="1:10">
      <c r="A9" s="73" t="s">
        <v>20</v>
      </c>
      <c r="B9" s="74" t="s">
        <v>21</v>
      </c>
      <c r="C9" s="52"/>
      <c r="D9" s="25"/>
      <c r="E9" s="53"/>
      <c r="F9" s="53"/>
      <c r="G9" s="54"/>
      <c r="H9" s="54">
        <f>F9*G9</f>
        <v>0</v>
      </c>
      <c r="I9" s="25"/>
      <c r="J9" s="56"/>
    </row>
    <row r="10" spans="1:10">
      <c r="A10" s="73" t="s">
        <v>22</v>
      </c>
      <c r="B10" s="51" t="s">
        <v>23</v>
      </c>
      <c r="C10" s="52" t="str">
        <f>+IF(A10="","",VLOOKUP(A10,[1]BPU!$B$13:$E$1633,4,FALSE))</f>
        <v>Fft</v>
      </c>
      <c r="D10" s="25"/>
      <c r="E10" s="53">
        <v>1</v>
      </c>
      <c r="F10" s="53"/>
      <c r="G10" s="54"/>
      <c r="H10" s="54">
        <f>F10*G10</f>
        <v>0</v>
      </c>
      <c r="I10" s="25"/>
      <c r="J10" s="57"/>
    </row>
    <row r="11" spans="1:10" ht="29.25" customHeight="1">
      <c r="A11" s="73" t="s">
        <v>24</v>
      </c>
      <c r="B11" s="75" t="s">
        <v>25</v>
      </c>
      <c r="C11" s="52" t="str">
        <f>+IF(A11="","",VLOOKUP(A11,[1]BPU!$B$13:$E$1633,4,FALSE))</f>
        <v>ml</v>
      </c>
      <c r="D11" s="25"/>
      <c r="E11" s="53">
        <v>450</v>
      </c>
      <c r="F11" s="53"/>
      <c r="G11" s="54"/>
      <c r="H11" s="54">
        <f t="shared" ref="H11:H21" si="0">F11*G11</f>
        <v>0</v>
      </c>
      <c r="I11" s="25"/>
      <c r="J11" s="57"/>
    </row>
    <row r="12" spans="1:10" ht="27.6">
      <c r="A12" s="73" t="s">
        <v>26</v>
      </c>
      <c r="B12" s="75" t="s">
        <v>27</v>
      </c>
      <c r="C12" s="52" t="str">
        <f>+IF(A12="","",VLOOKUP(A12,[1]BPU!$B$13:$E$1633,4,FALSE))</f>
        <v>Fft</v>
      </c>
      <c r="D12" s="25"/>
      <c r="E12" s="53">
        <v>1</v>
      </c>
      <c r="F12" s="53"/>
      <c r="G12" s="54"/>
      <c r="H12" s="54">
        <f t="shared" si="0"/>
        <v>0</v>
      </c>
      <c r="I12" s="25"/>
      <c r="J12" s="57"/>
    </row>
    <row r="13" spans="1:10" ht="27.6">
      <c r="A13" s="73" t="s">
        <v>28</v>
      </c>
      <c r="B13" s="75" t="s">
        <v>29</v>
      </c>
      <c r="C13" s="52" t="str">
        <f>+IF(A13="","",VLOOKUP(A13,[1]BPU!$B$13:$E$1633,4,FALSE))</f>
        <v>Fft</v>
      </c>
      <c r="D13" s="25"/>
      <c r="E13" s="53">
        <v>1</v>
      </c>
      <c r="F13" s="53"/>
      <c r="G13" s="54"/>
      <c r="H13" s="54">
        <f t="shared" si="0"/>
        <v>0</v>
      </c>
      <c r="I13" s="25"/>
      <c r="J13" s="57"/>
    </row>
    <row r="14" spans="1:10">
      <c r="A14" s="73" t="s">
        <v>30</v>
      </c>
      <c r="B14" s="75" t="s">
        <v>31</v>
      </c>
      <c r="C14" s="52" t="str">
        <f>+IF(A14="","",VLOOKUP(A14,[1]BPU!$B$13:$E$1633,4,FALSE))</f>
        <v>Fft</v>
      </c>
      <c r="D14" s="25"/>
      <c r="E14" s="53">
        <v>1</v>
      </c>
      <c r="F14" s="53"/>
      <c r="G14" s="54"/>
      <c r="H14" s="54">
        <f t="shared" si="0"/>
        <v>0</v>
      </c>
      <c r="I14" s="25"/>
      <c r="J14" s="57"/>
    </row>
    <row r="15" spans="1:10" ht="27.6">
      <c r="A15" s="73" t="s">
        <v>32</v>
      </c>
      <c r="B15" s="75" t="s">
        <v>33</v>
      </c>
      <c r="C15" s="52" t="str">
        <f>+IF(A15="","",VLOOKUP(A15,[1]BPU!$B$13:$E$1633,4,FALSE))</f>
        <v>Fft</v>
      </c>
      <c r="D15" s="25"/>
      <c r="E15" s="53">
        <v>1</v>
      </c>
      <c r="F15" s="53"/>
      <c r="G15" s="54"/>
      <c r="H15" s="54">
        <f t="shared" si="0"/>
        <v>0</v>
      </c>
      <c r="I15" s="25"/>
      <c r="J15" s="57"/>
    </row>
    <row r="16" spans="1:10">
      <c r="A16" s="73" t="s">
        <v>34</v>
      </c>
      <c r="B16" s="74" t="s">
        <v>35</v>
      </c>
      <c r="C16" s="52" t="str">
        <f>+IF(A16="","",VLOOKUP(A16,[1]BPU!$B$13:$E$1633,4,FALSE))</f>
        <v>Fft</v>
      </c>
      <c r="D16" s="25"/>
      <c r="E16" s="53">
        <v>1</v>
      </c>
      <c r="F16" s="53"/>
      <c r="G16" s="54"/>
      <c r="H16" s="54">
        <f t="shared" si="0"/>
        <v>0</v>
      </c>
      <c r="I16" s="25"/>
      <c r="J16" s="57"/>
    </row>
    <row r="17" spans="1:10" ht="27.6">
      <c r="A17" s="73" t="s">
        <v>36</v>
      </c>
      <c r="B17" s="74" t="s">
        <v>37</v>
      </c>
      <c r="C17" s="52" t="str">
        <f>+IF(A17="","",VLOOKUP(A17,[1]BPU!$B$13:$E$1633,4,FALSE))</f>
        <v>Fft</v>
      </c>
      <c r="D17" s="25"/>
      <c r="E17" s="53">
        <v>1</v>
      </c>
      <c r="F17" s="53"/>
      <c r="G17" s="54"/>
      <c r="H17" s="54">
        <f t="shared" si="0"/>
        <v>0</v>
      </c>
      <c r="I17" s="25"/>
      <c r="J17" s="57"/>
    </row>
    <row r="18" spans="1:10">
      <c r="A18" s="73" t="s">
        <v>38</v>
      </c>
      <c r="B18" s="74" t="s">
        <v>39</v>
      </c>
      <c r="C18" s="52"/>
      <c r="D18" s="25"/>
      <c r="E18" s="53"/>
      <c r="F18" s="53"/>
      <c r="G18" s="54"/>
      <c r="H18" s="54">
        <f t="shared" si="0"/>
        <v>0</v>
      </c>
      <c r="I18" s="25"/>
      <c r="J18" s="57"/>
    </row>
    <row r="19" spans="1:10">
      <c r="A19" s="73" t="s">
        <v>40</v>
      </c>
      <c r="B19" s="75" t="s">
        <v>41</v>
      </c>
      <c r="C19" s="52" t="str">
        <f>+IF(A19="","",VLOOKUP(A19,[1]BPU!$B$13:$E$1633,4,FALSE))</f>
        <v>Fft</v>
      </c>
      <c r="D19" s="25"/>
      <c r="E19" s="53">
        <v>1</v>
      </c>
      <c r="F19" s="53"/>
      <c r="G19" s="54"/>
      <c r="H19" s="54">
        <f t="shared" si="0"/>
        <v>0</v>
      </c>
      <c r="I19" s="25"/>
      <c r="J19" s="57"/>
    </row>
    <row r="20" spans="1:10">
      <c r="A20" s="73" t="s">
        <v>42</v>
      </c>
      <c r="B20" s="74" t="s">
        <v>43</v>
      </c>
      <c r="C20" s="52" t="str">
        <f>+IF(A20="","",VLOOKUP(A20,[1]BPU!$B$13:$E$1633,4,FALSE))</f>
        <v>Fft</v>
      </c>
      <c r="D20" s="25"/>
      <c r="E20" s="53">
        <v>1</v>
      </c>
      <c r="F20" s="53"/>
      <c r="G20" s="54"/>
      <c r="H20" s="54">
        <f t="shared" si="0"/>
        <v>0</v>
      </c>
      <c r="I20" s="25"/>
      <c r="J20" s="57"/>
    </row>
    <row r="21" spans="1:10">
      <c r="A21" s="70"/>
      <c r="B21" s="58"/>
      <c r="C21" s="59"/>
      <c r="D21" s="60"/>
      <c r="E21" s="61"/>
      <c r="F21" s="61"/>
      <c r="G21" s="62"/>
      <c r="H21" s="54">
        <f t="shared" si="0"/>
        <v>0</v>
      </c>
      <c r="I21" s="60"/>
      <c r="J21" s="64"/>
    </row>
    <row r="22" spans="1:10">
      <c r="A22" s="22" t="s">
        <v>44</v>
      </c>
      <c r="B22" s="21" t="s">
        <v>45</v>
      </c>
      <c r="C22" s="22"/>
      <c r="D22" s="23"/>
      <c r="E22" s="22"/>
      <c r="F22" s="22"/>
      <c r="G22" s="22"/>
      <c r="H22" s="22"/>
      <c r="I22" s="23"/>
      <c r="J22" s="24">
        <f>SUM(H23:H38)</f>
        <v>0</v>
      </c>
    </row>
    <row r="23" spans="1:10">
      <c r="A23" s="70" t="s">
        <v>46</v>
      </c>
      <c r="B23" s="77" t="s">
        <v>47</v>
      </c>
      <c r="C23" s="59"/>
      <c r="D23" s="60"/>
      <c r="E23" s="61"/>
      <c r="F23" s="61"/>
      <c r="G23" s="62"/>
      <c r="H23" s="54">
        <f t="shared" ref="H23:H86" si="1">F23*G23</f>
        <v>0</v>
      </c>
      <c r="I23" s="60"/>
      <c r="J23" s="63"/>
    </row>
    <row r="24" spans="1:10">
      <c r="A24" s="69" t="s">
        <v>48</v>
      </c>
      <c r="B24" s="75" t="s">
        <v>49</v>
      </c>
      <c r="C24" s="52" t="str">
        <f>+IF(A24="","",VLOOKUP(A24,[1]BPU!$B$13:$E$1633,4,FALSE))</f>
        <v>m³</v>
      </c>
      <c r="D24" s="25"/>
      <c r="E24" s="53">
        <v>2400</v>
      </c>
      <c r="F24" s="53"/>
      <c r="G24" s="54"/>
      <c r="H24" s="54">
        <f t="shared" si="1"/>
        <v>0</v>
      </c>
      <c r="I24" s="25"/>
      <c r="J24" s="57"/>
    </row>
    <row r="25" spans="1:10" ht="27.6">
      <c r="A25" s="69" t="s">
        <v>50</v>
      </c>
      <c r="B25" s="75" t="s">
        <v>51</v>
      </c>
      <c r="C25" s="52" t="str">
        <f>+IF(A25="","",VLOOKUP(A25,[1]BPU!$B$13:$E$1633,4,FALSE))</f>
        <v>m³</v>
      </c>
      <c r="D25" s="25"/>
      <c r="E25" s="53">
        <v>1100</v>
      </c>
      <c r="F25" s="53"/>
      <c r="G25" s="54"/>
      <c r="H25" s="54">
        <f t="shared" si="1"/>
        <v>0</v>
      </c>
      <c r="I25" s="25"/>
      <c r="J25" s="57"/>
    </row>
    <row r="26" spans="1:10" ht="27.6">
      <c r="A26" s="69" t="s">
        <v>52</v>
      </c>
      <c r="B26" s="75" t="s">
        <v>53</v>
      </c>
      <c r="C26" s="52" t="str">
        <f>+IF(A26="","",VLOOKUP(A26,[1]BPU!$B$13:$E$1633,4,FALSE))</f>
        <v>m³</v>
      </c>
      <c r="D26" s="25"/>
      <c r="E26" s="53">
        <v>1300</v>
      </c>
      <c r="F26" s="53"/>
      <c r="G26" s="54"/>
      <c r="H26" s="54">
        <f t="shared" si="1"/>
        <v>0</v>
      </c>
      <c r="I26" s="25"/>
      <c r="J26" s="57"/>
    </row>
    <row r="27" spans="1:10" ht="27.6">
      <c r="A27" s="69" t="s">
        <v>54</v>
      </c>
      <c r="B27" s="75" t="s">
        <v>55</v>
      </c>
      <c r="C27" s="52" t="str">
        <f>+IF(A27="","",VLOOKUP(A27,[1]BPU!$B$13:$E$1633,4,FALSE))</f>
        <v>m³</v>
      </c>
      <c r="D27" s="25"/>
      <c r="E27" s="53">
        <v>1100</v>
      </c>
      <c r="F27" s="53"/>
      <c r="G27" s="54"/>
      <c r="H27" s="54">
        <f t="shared" si="1"/>
        <v>0</v>
      </c>
      <c r="I27" s="25"/>
      <c r="J27" s="57"/>
    </row>
    <row r="28" spans="1:10">
      <c r="A28" s="69" t="s">
        <v>56</v>
      </c>
      <c r="B28" s="74" t="s">
        <v>57</v>
      </c>
      <c r="C28" s="52" t="str">
        <f>+IF(A28="","",VLOOKUP(A28,[1]BPU!$B$13:$E$1633,4,FALSE))</f>
        <v>m²</v>
      </c>
      <c r="D28" s="25"/>
      <c r="E28" s="53">
        <f>ROUNDUP(6200*1.2,-2)</f>
        <v>7500</v>
      </c>
      <c r="F28" s="53"/>
      <c r="G28" s="54"/>
      <c r="H28" s="54">
        <f t="shared" si="1"/>
        <v>0</v>
      </c>
      <c r="I28" s="25"/>
      <c r="J28" s="57"/>
    </row>
    <row r="29" spans="1:10">
      <c r="A29" s="69" t="s">
        <v>58</v>
      </c>
      <c r="B29" s="74" t="s">
        <v>59</v>
      </c>
      <c r="C29" s="52">
        <f>+IF(A29="","",VLOOKUP(A29,[1]BPU!$B$13:$E$1633,4,FALSE))</f>
        <v>0</v>
      </c>
      <c r="D29" s="25"/>
      <c r="E29" s="53"/>
      <c r="F29" s="53"/>
      <c r="G29" s="54"/>
      <c r="H29" s="54">
        <f t="shared" si="1"/>
        <v>0</v>
      </c>
      <c r="I29" s="25"/>
      <c r="J29" s="57"/>
    </row>
    <row r="30" spans="1:10">
      <c r="A30" s="69" t="s">
        <v>60</v>
      </c>
      <c r="B30" s="75" t="s">
        <v>61</v>
      </c>
      <c r="C30" s="52" t="str">
        <f>+IF(A30="","",VLOOKUP(A30,[1]BPU!$B$13:$E$1633,4,FALSE))</f>
        <v>m³</v>
      </c>
      <c r="D30" s="25"/>
      <c r="E30" s="53">
        <f>1300+(1000*0.4)</f>
        <v>1700</v>
      </c>
      <c r="F30" s="53"/>
      <c r="G30" s="54"/>
      <c r="H30" s="54">
        <f t="shared" si="1"/>
        <v>0</v>
      </c>
      <c r="I30" s="25"/>
      <c r="J30" s="57"/>
    </row>
    <row r="31" spans="1:10">
      <c r="A31" s="69" t="s">
        <v>62</v>
      </c>
      <c r="B31" s="75" t="s">
        <v>63</v>
      </c>
      <c r="C31" s="52" t="str">
        <f>+IF(A31="","",VLOOKUP(A31,[1]BPU!$B$13:$E$1633,4,FALSE))</f>
        <v>m³</v>
      </c>
      <c r="D31" s="25"/>
      <c r="E31" s="53">
        <v>1100</v>
      </c>
      <c r="F31" s="53"/>
      <c r="G31" s="54"/>
      <c r="H31" s="54">
        <f t="shared" si="1"/>
        <v>0</v>
      </c>
      <c r="I31" s="25"/>
      <c r="J31" s="57"/>
    </row>
    <row r="32" spans="1:10">
      <c r="A32" s="69" t="s">
        <v>64</v>
      </c>
      <c r="B32" s="74" t="s">
        <v>65</v>
      </c>
      <c r="C32" s="52" t="str">
        <f>+IF(A32="","",VLOOKUP(A32,[1]BPU!$B$13:$E$1633,4,FALSE))</f>
        <v>m³</v>
      </c>
      <c r="D32" s="25"/>
      <c r="E32" s="53">
        <v>150</v>
      </c>
      <c r="F32" s="53"/>
      <c r="G32" s="54"/>
      <c r="H32" s="54">
        <f t="shared" si="1"/>
        <v>0</v>
      </c>
      <c r="I32" s="25"/>
      <c r="J32" s="57"/>
    </row>
    <row r="33" spans="1:10">
      <c r="A33" s="69" t="s">
        <v>66</v>
      </c>
      <c r="B33" s="74" t="s">
        <v>67</v>
      </c>
      <c r="C33" s="52"/>
      <c r="D33" s="25"/>
      <c r="E33" s="53"/>
      <c r="F33" s="53"/>
      <c r="G33" s="54"/>
      <c r="H33" s="54">
        <f t="shared" si="1"/>
        <v>0</v>
      </c>
      <c r="I33" s="25"/>
      <c r="J33" s="57"/>
    </row>
    <row r="34" spans="1:10">
      <c r="A34" s="69" t="s">
        <v>68</v>
      </c>
      <c r="B34" s="75" t="s">
        <v>69</v>
      </c>
      <c r="C34" s="52" t="str">
        <f>+IF(A34="","",VLOOKUP(A34,[1]BPU!$B$13:$E$1633,4,FALSE))</f>
        <v>ml</v>
      </c>
      <c r="D34" s="25"/>
      <c r="E34" s="53">
        <v>150</v>
      </c>
      <c r="F34" s="53"/>
      <c r="G34" s="54"/>
      <c r="H34" s="54">
        <f t="shared" si="1"/>
        <v>0</v>
      </c>
      <c r="I34" s="25"/>
      <c r="J34" s="57"/>
    </row>
    <row r="35" spans="1:10">
      <c r="A35" s="69" t="s">
        <v>70</v>
      </c>
      <c r="B35" s="74" t="s">
        <v>71</v>
      </c>
      <c r="C35" s="52">
        <f>+IF(A35="","",VLOOKUP(A35,[1]BPU!$B$13:$E$1633,4,FALSE))</f>
        <v>0</v>
      </c>
      <c r="D35" s="25"/>
      <c r="E35" s="53"/>
      <c r="F35" s="53"/>
      <c r="G35" s="54"/>
      <c r="H35" s="54">
        <f t="shared" si="1"/>
        <v>0</v>
      </c>
      <c r="I35" s="25"/>
      <c r="J35" s="57"/>
    </row>
    <row r="36" spans="1:10">
      <c r="A36" s="69" t="s">
        <v>72</v>
      </c>
      <c r="B36" s="75" t="s">
        <v>73</v>
      </c>
      <c r="C36" s="52" t="str">
        <f>+IF(A36="","",VLOOKUP(A36,[1]BPU!$B$13:$E$1633,4,FALSE))</f>
        <v>u</v>
      </c>
      <c r="D36" s="25"/>
      <c r="E36" s="53">
        <v>1</v>
      </c>
      <c r="F36" s="53"/>
      <c r="G36" s="54"/>
      <c r="H36" s="54">
        <f t="shared" si="1"/>
        <v>0</v>
      </c>
      <c r="I36" s="25"/>
      <c r="J36" s="57"/>
    </row>
    <row r="37" spans="1:10">
      <c r="A37" s="69" t="s">
        <v>74</v>
      </c>
      <c r="B37" s="75" t="s">
        <v>75</v>
      </c>
      <c r="C37" s="52" t="str">
        <f>+IF(A37="","",VLOOKUP(A37,[1]BPU!$B$13:$E$1633,4,FALSE))</f>
        <v>u</v>
      </c>
      <c r="D37" s="25"/>
      <c r="E37" s="53">
        <v>1</v>
      </c>
      <c r="F37" s="53"/>
      <c r="G37" s="54"/>
      <c r="H37" s="54">
        <f t="shared" si="1"/>
        <v>0</v>
      </c>
      <c r="I37" s="25"/>
      <c r="J37" s="57"/>
    </row>
    <row r="38" spans="1:10">
      <c r="A38" s="70"/>
      <c r="B38" s="76"/>
      <c r="C38" s="59"/>
      <c r="D38" s="60"/>
      <c r="E38" s="61"/>
      <c r="F38" s="61"/>
      <c r="G38" s="62"/>
      <c r="H38" s="54">
        <f t="shared" si="1"/>
        <v>0</v>
      </c>
      <c r="I38" s="60"/>
      <c r="J38" s="64"/>
    </row>
    <row r="39" spans="1:10">
      <c r="A39" s="22" t="s">
        <v>76</v>
      </c>
      <c r="B39" s="21" t="s">
        <v>77</v>
      </c>
      <c r="C39" s="22"/>
      <c r="D39" s="23"/>
      <c r="E39" s="22"/>
      <c r="F39" s="22"/>
      <c r="G39" s="22"/>
      <c r="H39" s="22"/>
      <c r="I39" s="23"/>
      <c r="J39" s="24">
        <f>SUM(H40:H53)</f>
        <v>0</v>
      </c>
    </row>
    <row r="40" spans="1:10">
      <c r="A40" s="70" t="s">
        <v>78</v>
      </c>
      <c r="B40" s="77" t="s">
        <v>79</v>
      </c>
      <c r="C40" s="59"/>
      <c r="D40" s="60"/>
      <c r="E40" s="61"/>
      <c r="F40" s="61"/>
      <c r="G40" s="62"/>
      <c r="H40" s="54">
        <f t="shared" si="1"/>
        <v>0</v>
      </c>
      <c r="I40" s="60"/>
      <c r="J40" s="63"/>
    </row>
    <row r="41" spans="1:10">
      <c r="A41" s="70" t="s">
        <v>80</v>
      </c>
      <c r="B41" s="77" t="s">
        <v>81</v>
      </c>
      <c r="C41" s="59"/>
      <c r="D41" s="60"/>
      <c r="E41" s="61"/>
      <c r="F41" s="61"/>
      <c r="G41" s="62"/>
      <c r="H41" s="54">
        <f t="shared" si="1"/>
        <v>0</v>
      </c>
      <c r="I41" s="60"/>
      <c r="J41" s="78"/>
    </row>
    <row r="42" spans="1:10" ht="27.6">
      <c r="A42" s="70" t="s">
        <v>82</v>
      </c>
      <c r="B42" s="77" t="s">
        <v>83</v>
      </c>
      <c r="C42" s="59"/>
      <c r="D42" s="60"/>
      <c r="E42" s="61"/>
      <c r="F42" s="61"/>
      <c r="G42" s="62"/>
      <c r="H42" s="54">
        <f t="shared" si="1"/>
        <v>0</v>
      </c>
      <c r="I42" s="60"/>
      <c r="J42" s="78"/>
    </row>
    <row r="43" spans="1:10">
      <c r="A43" s="70" t="s">
        <v>84</v>
      </c>
      <c r="B43" s="76" t="s">
        <v>85</v>
      </c>
      <c r="C43" s="59"/>
      <c r="D43" s="60"/>
      <c r="E43" s="61"/>
      <c r="F43" s="61"/>
      <c r="G43" s="62"/>
      <c r="H43" s="54">
        <f t="shared" si="1"/>
        <v>0</v>
      </c>
      <c r="I43" s="60"/>
      <c r="J43" s="78"/>
    </row>
    <row r="44" spans="1:10">
      <c r="A44" s="70" t="s">
        <v>86</v>
      </c>
      <c r="B44" s="76" t="s">
        <v>87</v>
      </c>
      <c r="C44" s="59" t="str">
        <f>+IF(A44="","",VLOOKUP(A44,[1]BPU!$B$13:$E$1633,4,FALSE))</f>
        <v>u</v>
      </c>
      <c r="D44" s="60"/>
      <c r="E44" s="61">
        <v>1</v>
      </c>
      <c r="F44" s="61"/>
      <c r="G44" s="62"/>
      <c r="H44" s="54">
        <f t="shared" si="1"/>
        <v>0</v>
      </c>
      <c r="I44" s="60"/>
      <c r="J44" s="78"/>
    </row>
    <row r="45" spans="1:10">
      <c r="A45" s="70" t="s">
        <v>88</v>
      </c>
      <c r="B45" s="77" t="s">
        <v>89</v>
      </c>
      <c r="C45" s="59"/>
      <c r="D45" s="60"/>
      <c r="E45" s="61"/>
      <c r="F45" s="61"/>
      <c r="G45" s="62"/>
      <c r="H45" s="54">
        <f t="shared" si="1"/>
        <v>0</v>
      </c>
      <c r="I45" s="60"/>
      <c r="J45" s="78"/>
    </row>
    <row r="46" spans="1:10">
      <c r="A46" s="70" t="s">
        <v>90</v>
      </c>
      <c r="B46" s="76" t="s">
        <v>91</v>
      </c>
      <c r="C46" s="59" t="str">
        <f>+IF(A46="","",VLOOKUP(A46,[1]BPU!$B$13:$E$1633,4,FALSE))</f>
        <v>ml</v>
      </c>
      <c r="D46" s="60"/>
      <c r="E46" s="61">
        <v>45</v>
      </c>
      <c r="F46" s="61"/>
      <c r="G46" s="62"/>
      <c r="H46" s="54">
        <f t="shared" si="1"/>
        <v>0</v>
      </c>
      <c r="I46" s="60"/>
      <c r="J46" s="78"/>
    </row>
    <row r="47" spans="1:10">
      <c r="A47" s="70" t="s">
        <v>92</v>
      </c>
      <c r="B47" s="76" t="s">
        <v>93</v>
      </c>
      <c r="C47" s="59" t="str">
        <f>+IF(A47="","",VLOOKUP(A47,[1]BPU!$B$13:$E$1633,4,FALSE))</f>
        <v>ml</v>
      </c>
      <c r="D47" s="60"/>
      <c r="E47" s="61">
        <v>45</v>
      </c>
      <c r="F47" s="61"/>
      <c r="G47" s="62"/>
      <c r="H47" s="54">
        <f t="shared" si="1"/>
        <v>0</v>
      </c>
      <c r="I47" s="60"/>
      <c r="J47" s="78"/>
    </row>
    <row r="48" spans="1:10">
      <c r="A48" s="70" t="s">
        <v>94</v>
      </c>
      <c r="B48" s="77" t="s">
        <v>95</v>
      </c>
      <c r="C48" s="59" t="str">
        <f>+IF(A48="","",VLOOKUP(A48,[1]BPU!$B$13:$E$1633,4,FALSE))</f>
        <v>m³</v>
      </c>
      <c r="D48" s="60"/>
      <c r="E48" s="61">
        <v>90</v>
      </c>
      <c r="F48" s="61"/>
      <c r="G48" s="62"/>
      <c r="H48" s="54">
        <f t="shared" si="1"/>
        <v>0</v>
      </c>
      <c r="I48" s="60"/>
      <c r="J48" s="78"/>
    </row>
    <row r="49" spans="1:10">
      <c r="A49" s="70" t="s">
        <v>96</v>
      </c>
      <c r="B49" s="77" t="s">
        <v>97</v>
      </c>
      <c r="C49" s="59"/>
      <c r="D49" s="60"/>
      <c r="E49" s="61"/>
      <c r="F49" s="61"/>
      <c r="G49" s="62"/>
      <c r="H49" s="54">
        <f t="shared" si="1"/>
        <v>0</v>
      </c>
      <c r="I49" s="60"/>
      <c r="J49" s="78"/>
    </row>
    <row r="50" spans="1:10">
      <c r="A50" s="69" t="s">
        <v>98</v>
      </c>
      <c r="B50" s="74" t="s">
        <v>99</v>
      </c>
      <c r="C50" s="52"/>
      <c r="D50" s="25"/>
      <c r="E50" s="53"/>
      <c r="F50" s="53"/>
      <c r="G50" s="54"/>
      <c r="H50" s="54">
        <f t="shared" si="1"/>
        <v>0</v>
      </c>
      <c r="I50" s="25"/>
      <c r="J50" s="57"/>
    </row>
    <row r="51" spans="1:10">
      <c r="A51" s="69" t="s">
        <v>100</v>
      </c>
      <c r="B51" s="75" t="s">
        <v>101</v>
      </c>
      <c r="C51" s="52" t="str">
        <f>+IF(A51="","",VLOOKUP(A51,[1]BPU!$B$13:$E$1633,4,FALSE))</f>
        <v>u</v>
      </c>
      <c r="D51" s="25"/>
      <c r="E51" s="53">
        <v>1</v>
      </c>
      <c r="F51" s="53"/>
      <c r="G51" s="54"/>
      <c r="H51" s="54">
        <f t="shared" si="1"/>
        <v>0</v>
      </c>
      <c r="I51" s="25"/>
      <c r="J51" s="57"/>
    </row>
    <row r="52" spans="1:10">
      <c r="A52" s="69" t="s">
        <v>102</v>
      </c>
      <c r="B52" s="74" t="s">
        <v>103</v>
      </c>
      <c r="C52" s="52" t="str">
        <f>+IF(A52="","",VLOOKUP(A52,[1]BPU!$B$13:$E$1633,4,FALSE))</f>
        <v>Fft</v>
      </c>
      <c r="D52" s="25"/>
      <c r="E52" s="53">
        <v>1</v>
      </c>
      <c r="F52" s="53"/>
      <c r="G52" s="54"/>
      <c r="H52" s="54">
        <f t="shared" si="1"/>
        <v>0</v>
      </c>
      <c r="I52" s="25"/>
      <c r="J52" s="57"/>
    </row>
    <row r="53" spans="1:10">
      <c r="A53" s="69"/>
      <c r="B53" s="75"/>
      <c r="C53" s="52" t="str">
        <f>+IF(A53="","",VLOOKUP(A53,[1]BPU!$B$13:$E$1633,4,FALSE))</f>
        <v/>
      </c>
      <c r="D53" s="25"/>
      <c r="E53" s="53"/>
      <c r="F53" s="53"/>
      <c r="G53" s="54"/>
      <c r="H53" s="54">
        <f t="shared" si="1"/>
        <v>0</v>
      </c>
      <c r="I53" s="25"/>
      <c r="J53" s="57"/>
    </row>
    <row r="54" spans="1:10">
      <c r="A54" s="22" t="s">
        <v>104</v>
      </c>
      <c r="B54" s="21" t="s">
        <v>105</v>
      </c>
      <c r="C54" s="22"/>
      <c r="D54" s="23"/>
      <c r="E54" s="22"/>
      <c r="F54" s="22"/>
      <c r="G54" s="22"/>
      <c r="H54" s="22"/>
      <c r="I54" s="23"/>
      <c r="J54" s="24">
        <f>SUM(H55:H67)</f>
        <v>0</v>
      </c>
    </row>
    <row r="55" spans="1:10">
      <c r="A55" s="79" t="s">
        <v>106</v>
      </c>
      <c r="B55" s="80" t="s">
        <v>107</v>
      </c>
      <c r="C55" s="59"/>
      <c r="D55" s="60"/>
      <c r="E55" s="61"/>
      <c r="F55" s="61"/>
      <c r="G55" s="62"/>
      <c r="H55" s="54">
        <f t="shared" si="1"/>
        <v>0</v>
      </c>
      <c r="I55" s="60"/>
      <c r="J55" s="63"/>
    </row>
    <row r="56" spans="1:10">
      <c r="A56" s="79" t="s">
        <v>108</v>
      </c>
      <c r="B56" s="80" t="s">
        <v>109</v>
      </c>
      <c r="C56" s="59"/>
      <c r="D56" s="60"/>
      <c r="E56" s="61"/>
      <c r="F56" s="61"/>
      <c r="G56" s="62"/>
      <c r="H56" s="54">
        <f t="shared" si="1"/>
        <v>0</v>
      </c>
      <c r="I56" s="60"/>
      <c r="J56" s="78"/>
    </row>
    <row r="57" spans="1:10">
      <c r="A57" s="79" t="s">
        <v>110</v>
      </c>
      <c r="B57" s="58" t="s">
        <v>111</v>
      </c>
      <c r="C57" s="59" t="str">
        <f>+IF(A57="","",VLOOKUP(A57,[2]BPU!$B$13:$E$1633,4,FALSE))</f>
        <v>ml</v>
      </c>
      <c r="D57" s="60"/>
      <c r="E57" s="61">
        <v>45</v>
      </c>
      <c r="F57" s="61"/>
      <c r="G57" s="62"/>
      <c r="H57" s="54">
        <f t="shared" si="1"/>
        <v>0</v>
      </c>
      <c r="I57" s="60"/>
      <c r="J57" s="78"/>
    </row>
    <row r="58" spans="1:10">
      <c r="A58" s="79" t="s">
        <v>112</v>
      </c>
      <c r="B58" s="80" t="s">
        <v>89</v>
      </c>
      <c r="C58" s="59"/>
      <c r="D58" s="60"/>
      <c r="E58" s="61"/>
      <c r="F58" s="61"/>
      <c r="G58" s="62"/>
      <c r="H58" s="54">
        <f t="shared" si="1"/>
        <v>0</v>
      </c>
      <c r="I58" s="60"/>
      <c r="J58" s="78"/>
    </row>
    <row r="59" spans="1:10">
      <c r="A59" s="79" t="s">
        <v>113</v>
      </c>
      <c r="B59" s="58" t="s">
        <v>114</v>
      </c>
      <c r="C59" s="59" t="str">
        <f>+IF(A59="","",VLOOKUP(A59,[2]BPU!$B$13:$E$1633,4,FALSE))</f>
        <v>ml</v>
      </c>
      <c r="D59" s="60"/>
      <c r="E59" s="61">
        <v>45</v>
      </c>
      <c r="F59" s="61"/>
      <c r="G59" s="62"/>
      <c r="H59" s="54">
        <f t="shared" si="1"/>
        <v>0</v>
      </c>
      <c r="I59" s="60"/>
      <c r="J59" s="78"/>
    </row>
    <row r="60" spans="1:10">
      <c r="A60" s="79" t="s">
        <v>115</v>
      </c>
      <c r="B60" s="80" t="s">
        <v>116</v>
      </c>
      <c r="C60" s="59">
        <f>+IF(A60="","",VLOOKUP(A60,[2]BPU!$B$13:$E$1633,4,FALSE))</f>
        <v>0</v>
      </c>
      <c r="D60" s="60"/>
      <c r="E60" s="61"/>
      <c r="F60" s="61"/>
      <c r="G60" s="62"/>
      <c r="H60" s="54">
        <f t="shared" si="1"/>
        <v>0</v>
      </c>
      <c r="I60" s="60"/>
      <c r="J60" s="78"/>
    </row>
    <row r="61" spans="1:10">
      <c r="A61" s="79" t="s">
        <v>117</v>
      </c>
      <c r="B61" s="58" t="s">
        <v>118</v>
      </c>
      <c r="C61" s="59" t="str">
        <f>+IF(A61="","",VLOOKUP(A61,[2]BPU!$B$13:$E$1633,4,FALSE))</f>
        <v>u</v>
      </c>
      <c r="D61" s="60"/>
      <c r="E61" s="61">
        <f>1</f>
        <v>1</v>
      </c>
      <c r="F61" s="61"/>
      <c r="G61" s="62"/>
      <c r="H61" s="54">
        <f t="shared" si="1"/>
        <v>0</v>
      </c>
      <c r="I61" s="60"/>
      <c r="J61" s="78"/>
    </row>
    <row r="62" spans="1:10">
      <c r="A62" s="79" t="s">
        <v>119</v>
      </c>
      <c r="B62" s="58" t="s">
        <v>120</v>
      </c>
      <c r="C62" s="59" t="str">
        <f>+IF(A62="","",VLOOKUP(A62,[2]BPU!$B$13:$E$1633,4,FALSE))</f>
        <v>ml</v>
      </c>
      <c r="D62" s="60"/>
      <c r="E62" s="61">
        <f>40</f>
        <v>40</v>
      </c>
      <c r="F62" s="61"/>
      <c r="G62" s="62"/>
      <c r="H62" s="54">
        <f t="shared" si="1"/>
        <v>0</v>
      </c>
      <c r="I62" s="60"/>
      <c r="J62" s="78"/>
    </row>
    <row r="63" spans="1:10">
      <c r="A63" s="79" t="s">
        <v>121</v>
      </c>
      <c r="B63" s="80" t="s">
        <v>99</v>
      </c>
      <c r="C63" s="59">
        <f>+IF(A63="","",VLOOKUP(A63,[2]BPU!$B$13:$E$1633,4,FALSE))</f>
        <v>0</v>
      </c>
      <c r="D63" s="60"/>
      <c r="E63" s="61"/>
      <c r="F63" s="61"/>
      <c r="G63" s="62"/>
      <c r="H63" s="54">
        <f t="shared" si="1"/>
        <v>0</v>
      </c>
      <c r="I63" s="60"/>
      <c r="J63" s="78"/>
    </row>
    <row r="64" spans="1:10">
      <c r="A64" s="79" t="s">
        <v>122</v>
      </c>
      <c r="B64" s="51" t="s">
        <v>123</v>
      </c>
      <c r="C64" s="52" t="str">
        <f>+IF(A64="","",VLOOKUP(A64,[2]BPU!$B$13:$E$1633,4,FALSE))</f>
        <v>u</v>
      </c>
      <c r="D64" s="65"/>
      <c r="E64" s="66">
        <v>1</v>
      </c>
      <c r="F64" s="66"/>
      <c r="G64" s="54"/>
      <c r="H64" s="54">
        <f t="shared" si="1"/>
        <v>0</v>
      </c>
      <c r="I64" s="25"/>
      <c r="J64" s="57"/>
    </row>
    <row r="65" spans="1:10">
      <c r="A65" s="79" t="s">
        <v>124</v>
      </c>
      <c r="B65" s="81" t="s">
        <v>95</v>
      </c>
      <c r="C65" s="52" t="str">
        <f>+IF(A65="","",VLOOKUP(A65,[2]BPU!$B$13:$E$1633,4,FALSE))</f>
        <v>m³</v>
      </c>
      <c r="D65" s="65"/>
      <c r="E65" s="66">
        <v>30</v>
      </c>
      <c r="F65" s="66"/>
      <c r="G65" s="54"/>
      <c r="H65" s="54">
        <f t="shared" si="1"/>
        <v>0</v>
      </c>
      <c r="I65" s="25"/>
      <c r="J65" s="57"/>
    </row>
    <row r="66" spans="1:10" ht="15" customHeight="1">
      <c r="A66" s="79" t="s">
        <v>125</v>
      </c>
      <c r="B66" s="74" t="s">
        <v>126</v>
      </c>
      <c r="C66" s="52" t="str">
        <f>+IF(A66="","",VLOOKUP(A66,[2]BPU!$B$13:$E$1633,4,FALSE))</f>
        <v>Fft</v>
      </c>
      <c r="D66" s="65"/>
      <c r="E66" s="66">
        <v>1</v>
      </c>
      <c r="F66" s="66"/>
      <c r="G66" s="54"/>
      <c r="H66" s="54">
        <f t="shared" si="1"/>
        <v>0</v>
      </c>
      <c r="I66" s="25"/>
      <c r="J66" s="57"/>
    </row>
    <row r="67" spans="1:10">
      <c r="A67" s="70"/>
      <c r="B67" s="58"/>
      <c r="C67" s="59"/>
      <c r="D67" s="60"/>
      <c r="E67" s="61"/>
      <c r="F67" s="61"/>
      <c r="G67" s="62"/>
      <c r="H67" s="54">
        <f t="shared" si="1"/>
        <v>0</v>
      </c>
      <c r="I67" s="60"/>
      <c r="J67" s="64"/>
    </row>
    <row r="68" spans="1:10">
      <c r="A68" s="22" t="s">
        <v>127</v>
      </c>
      <c r="B68" s="21" t="s">
        <v>128</v>
      </c>
      <c r="C68" s="22"/>
      <c r="D68" s="23"/>
      <c r="E68" s="22"/>
      <c r="F68" s="22"/>
      <c r="G68" s="22"/>
      <c r="H68" s="22"/>
      <c r="I68" s="23"/>
      <c r="J68" s="24">
        <f>SUM(H69:H78)</f>
        <v>0</v>
      </c>
    </row>
    <row r="69" spans="1:10">
      <c r="A69" s="82" t="s">
        <v>129</v>
      </c>
      <c r="B69" s="80" t="s">
        <v>130</v>
      </c>
      <c r="C69" s="59"/>
      <c r="D69" s="60"/>
      <c r="E69" s="61"/>
      <c r="F69" s="61"/>
      <c r="G69" s="62"/>
      <c r="H69" s="54">
        <f t="shared" si="1"/>
        <v>0</v>
      </c>
      <c r="I69" s="60"/>
      <c r="J69" s="63"/>
    </row>
    <row r="70" spans="1:10">
      <c r="A70" s="82" t="s">
        <v>131</v>
      </c>
      <c r="B70" s="58" t="s">
        <v>132</v>
      </c>
      <c r="C70" s="59" t="str">
        <f>+IF(A70="","",VLOOKUP(A70,[2]BPU!$B$13:$E$1633,4,FALSE))</f>
        <v>ml</v>
      </c>
      <c r="D70" s="60"/>
      <c r="E70" s="61">
        <v>20</v>
      </c>
      <c r="F70" s="61"/>
      <c r="G70" s="62"/>
      <c r="H70" s="54">
        <f t="shared" si="1"/>
        <v>0</v>
      </c>
      <c r="I70" s="60"/>
      <c r="J70" s="78"/>
    </row>
    <row r="71" spans="1:10">
      <c r="A71" s="82" t="s">
        <v>133</v>
      </c>
      <c r="B71" s="80" t="s">
        <v>134</v>
      </c>
      <c r="C71" s="59" t="str">
        <f>+IF(A71="","",VLOOKUP(A71,[2]BPU!$B$13:$E$1633,4,FALSE))</f>
        <v>m²</v>
      </c>
      <c r="D71" s="60"/>
      <c r="E71" s="61">
        <v>4200</v>
      </c>
      <c r="F71" s="61"/>
      <c r="G71" s="62"/>
      <c r="H71" s="54">
        <f t="shared" si="1"/>
        <v>0</v>
      </c>
      <c r="I71" s="60"/>
      <c r="J71" s="78"/>
    </row>
    <row r="72" spans="1:10">
      <c r="A72" s="82" t="s">
        <v>135</v>
      </c>
      <c r="B72" s="80" t="s">
        <v>136</v>
      </c>
      <c r="C72" s="59"/>
      <c r="D72" s="60"/>
      <c r="E72" s="61"/>
      <c r="F72" s="61"/>
      <c r="G72" s="62"/>
      <c r="H72" s="54">
        <f t="shared" si="1"/>
        <v>0</v>
      </c>
      <c r="I72" s="60"/>
      <c r="J72" s="78"/>
    </row>
    <row r="73" spans="1:10">
      <c r="A73" s="82" t="s">
        <v>137</v>
      </c>
      <c r="B73" s="58" t="s">
        <v>138</v>
      </c>
      <c r="C73" s="59" t="str">
        <f>+IF(A73="","",VLOOKUP(A73,[2]BPU!$B$13:$E$1633,4,FALSE))</f>
        <v>m²</v>
      </c>
      <c r="D73" s="60"/>
      <c r="E73" s="61">
        <v>150</v>
      </c>
      <c r="F73" s="61"/>
      <c r="G73" s="62"/>
      <c r="H73" s="54">
        <f t="shared" si="1"/>
        <v>0</v>
      </c>
      <c r="I73" s="60"/>
      <c r="J73" s="78"/>
    </row>
    <row r="74" spans="1:10">
      <c r="A74" s="82" t="s">
        <v>139</v>
      </c>
      <c r="B74" s="80" t="s">
        <v>140</v>
      </c>
      <c r="C74" s="59">
        <f>+IF(A74="","",VLOOKUP(A74,[2]BPU!$B$13:$E$1633,4,FALSE))</f>
        <v>0</v>
      </c>
      <c r="D74" s="60"/>
      <c r="E74" s="61"/>
      <c r="F74" s="61"/>
      <c r="G74" s="62"/>
      <c r="H74" s="54">
        <f t="shared" si="1"/>
        <v>0</v>
      </c>
      <c r="I74" s="60"/>
      <c r="J74" s="78"/>
    </row>
    <row r="75" spans="1:10">
      <c r="A75" s="82" t="s">
        <v>141</v>
      </c>
      <c r="B75" s="58" t="s">
        <v>142</v>
      </c>
      <c r="C75" s="59" t="str">
        <f>+IF(A75="","",VLOOKUP(A75,[2]BPU!$B$13:$E$1633,4,FALSE))</f>
        <v>u</v>
      </c>
      <c r="D75" s="60"/>
      <c r="E75" s="61">
        <v>2</v>
      </c>
      <c r="F75" s="61"/>
      <c r="G75" s="62"/>
      <c r="H75" s="54">
        <f t="shared" si="1"/>
        <v>0</v>
      </c>
      <c r="I75" s="60"/>
      <c r="J75" s="78"/>
    </row>
    <row r="76" spans="1:10">
      <c r="A76" s="82" t="s">
        <v>143</v>
      </c>
      <c r="B76" s="58" t="s">
        <v>144</v>
      </c>
      <c r="C76" s="59" t="str">
        <f>+IF(A76="","",VLOOKUP(A76,[2]BPU!$B$13:$E$1633,4,FALSE))</f>
        <v>u</v>
      </c>
      <c r="D76" s="60"/>
      <c r="E76" s="61">
        <v>2</v>
      </c>
      <c r="F76" s="61"/>
      <c r="G76" s="62"/>
      <c r="H76" s="54">
        <f t="shared" si="1"/>
        <v>0</v>
      </c>
      <c r="I76" s="60"/>
      <c r="J76" s="78"/>
    </row>
    <row r="77" spans="1:10">
      <c r="A77" s="73" t="s">
        <v>145</v>
      </c>
      <c r="B77" s="51" t="s">
        <v>146</v>
      </c>
      <c r="C77" s="52" t="str">
        <f>+IF(A77="","",VLOOKUP(A77,[2]BPU!$B$13:$E$1633,4,FALSE))</f>
        <v>u</v>
      </c>
      <c r="D77" s="25"/>
      <c r="E77" s="53">
        <v>1</v>
      </c>
      <c r="F77" s="53"/>
      <c r="G77" s="54"/>
      <c r="H77" s="54">
        <f t="shared" si="1"/>
        <v>0</v>
      </c>
      <c r="I77" s="25"/>
      <c r="J77" s="57"/>
    </row>
    <row r="78" spans="1:10">
      <c r="A78" s="73"/>
      <c r="B78" s="51"/>
      <c r="C78" s="52"/>
      <c r="D78" s="25"/>
      <c r="E78" s="53"/>
      <c r="F78" s="53"/>
      <c r="G78" s="54"/>
      <c r="H78" s="54">
        <f t="shared" si="1"/>
        <v>0</v>
      </c>
      <c r="I78" s="25"/>
      <c r="J78" s="57"/>
    </row>
    <row r="79" spans="1:10">
      <c r="A79" s="22" t="s">
        <v>147</v>
      </c>
      <c r="B79" s="21" t="s">
        <v>148</v>
      </c>
      <c r="C79" s="22"/>
      <c r="D79" s="23"/>
      <c r="E79" s="22"/>
      <c r="F79" s="22"/>
      <c r="G79" s="22"/>
      <c r="H79" s="22"/>
      <c r="I79" s="23"/>
      <c r="J79" s="24">
        <f>SUM(H80:H89)</f>
        <v>0</v>
      </c>
    </row>
    <row r="80" spans="1:10">
      <c r="A80" s="73" t="s">
        <v>149</v>
      </c>
      <c r="B80" s="81" t="s">
        <v>89</v>
      </c>
      <c r="C80" s="52"/>
      <c r="D80" s="25"/>
      <c r="E80" s="53"/>
      <c r="F80" s="53"/>
      <c r="G80" s="54"/>
      <c r="H80" s="54">
        <f t="shared" si="1"/>
        <v>0</v>
      </c>
      <c r="I80" s="25"/>
      <c r="J80" s="57"/>
    </row>
    <row r="81" spans="1:10">
      <c r="A81" s="73" t="s">
        <v>150</v>
      </c>
      <c r="B81" s="51" t="s">
        <v>151</v>
      </c>
      <c r="C81" s="52" t="str">
        <f>+IF(A81="","",VLOOKUP(A81,[2]BPU!$B$13:$E$1633,4,FALSE))</f>
        <v>ml</v>
      </c>
      <c r="D81" s="25"/>
      <c r="E81" s="53">
        <v>45</v>
      </c>
      <c r="F81" s="53"/>
      <c r="G81" s="54"/>
      <c r="H81" s="54">
        <f t="shared" si="1"/>
        <v>0</v>
      </c>
      <c r="I81" s="25"/>
      <c r="J81" s="57"/>
    </row>
    <row r="82" spans="1:10">
      <c r="A82" s="73" t="s">
        <v>152</v>
      </c>
      <c r="B82" s="51" t="s">
        <v>120</v>
      </c>
      <c r="C82" s="52" t="str">
        <f>+IF(A82="","",VLOOKUP(A82,[2]BPU!$B$13:$E$1633,4,FALSE))</f>
        <v>ml</v>
      </c>
      <c r="D82" s="25"/>
      <c r="E82" s="53">
        <f>E81</f>
        <v>45</v>
      </c>
      <c r="F82" s="53"/>
      <c r="G82" s="54"/>
      <c r="H82" s="54">
        <f t="shared" si="1"/>
        <v>0</v>
      </c>
      <c r="I82" s="25"/>
      <c r="J82" s="57"/>
    </row>
    <row r="83" spans="1:10">
      <c r="A83" s="73" t="s">
        <v>153</v>
      </c>
      <c r="B83" s="81" t="s">
        <v>95</v>
      </c>
      <c r="C83" s="52" t="str">
        <f>+IF(A83="","",VLOOKUP(A83,[2]BPU!$B$13:$E$1633,4,FALSE))</f>
        <v>m³</v>
      </c>
      <c r="D83" s="25"/>
      <c r="E83" s="53">
        <v>40</v>
      </c>
      <c r="F83" s="53"/>
      <c r="G83" s="54"/>
      <c r="H83" s="54">
        <f t="shared" si="1"/>
        <v>0</v>
      </c>
      <c r="I83" s="25"/>
      <c r="J83" s="57"/>
    </row>
    <row r="84" spans="1:10">
      <c r="A84" s="73" t="s">
        <v>154</v>
      </c>
      <c r="B84" s="81" t="s">
        <v>155</v>
      </c>
      <c r="C84" s="52">
        <f>+IF(A84="","",VLOOKUP(A84,[2]BPU!$B$13:$E$1633,4,FALSE))</f>
        <v>0</v>
      </c>
      <c r="D84" s="25"/>
      <c r="E84" s="53"/>
      <c r="F84" s="53"/>
      <c r="G84" s="54"/>
      <c r="H84" s="54">
        <f t="shared" si="1"/>
        <v>0</v>
      </c>
      <c r="I84" s="25"/>
      <c r="J84" s="57"/>
    </row>
    <row r="85" spans="1:10">
      <c r="A85" s="73" t="s">
        <v>156</v>
      </c>
      <c r="B85" s="51" t="s">
        <v>157</v>
      </c>
      <c r="C85" s="52" t="str">
        <f>+IF(A85="","",VLOOKUP(A85,[2]BPU!$B$13:$E$1633,4,FALSE))</f>
        <v>ml</v>
      </c>
      <c r="D85" s="25"/>
      <c r="E85" s="53">
        <v>90</v>
      </c>
      <c r="F85" s="53"/>
      <c r="G85" s="54"/>
      <c r="H85" s="54">
        <f t="shared" si="1"/>
        <v>0</v>
      </c>
      <c r="I85" s="25"/>
      <c r="J85" s="57"/>
    </row>
    <row r="86" spans="1:10">
      <c r="A86" s="73" t="s">
        <v>158</v>
      </c>
      <c r="B86" s="51" t="s">
        <v>159</v>
      </c>
      <c r="C86" s="52" t="str">
        <f>+IF(A86="","",VLOOKUP(A86,[2]BPU!$B$13:$E$1633,4,FALSE))</f>
        <v>ml</v>
      </c>
      <c r="D86" s="25"/>
      <c r="E86" s="53">
        <v>135</v>
      </c>
      <c r="F86" s="53"/>
      <c r="G86" s="54"/>
      <c r="H86" s="54">
        <f t="shared" si="1"/>
        <v>0</v>
      </c>
      <c r="I86" s="25"/>
      <c r="J86" s="57"/>
    </row>
    <row r="87" spans="1:10">
      <c r="A87" s="73" t="s">
        <v>160</v>
      </c>
      <c r="B87" s="81" t="s">
        <v>161</v>
      </c>
      <c r="C87" s="52" t="str">
        <f>+IF(A87="","",VLOOKUP(A87,[2]BPU!$B$13:$E$1633,4,FALSE))</f>
        <v>Fft</v>
      </c>
      <c r="D87" s="25"/>
      <c r="E87" s="53">
        <v>1</v>
      </c>
      <c r="F87" s="53"/>
      <c r="G87" s="54"/>
      <c r="H87" s="54">
        <f t="shared" ref="H87:H90" si="2">F87*G87</f>
        <v>0</v>
      </c>
      <c r="I87" s="25"/>
      <c r="J87" s="57"/>
    </row>
    <row r="88" spans="1:10">
      <c r="A88" s="73" t="s">
        <v>162</v>
      </c>
      <c r="B88" s="81" t="s">
        <v>163</v>
      </c>
      <c r="C88" s="52">
        <f>+IF(A88="","",VLOOKUP(A88,[2]BPU!$B$13:$E$1633,4,FALSE))</f>
        <v>0</v>
      </c>
      <c r="D88" s="25"/>
      <c r="E88" s="53"/>
      <c r="F88" s="53"/>
      <c r="G88" s="54"/>
      <c r="H88" s="54">
        <f t="shared" si="2"/>
        <v>0</v>
      </c>
      <c r="I88" s="25"/>
      <c r="J88" s="57"/>
    </row>
    <row r="89" spans="1:10">
      <c r="A89" s="73" t="s">
        <v>164</v>
      </c>
      <c r="B89" s="51" t="s">
        <v>165</v>
      </c>
      <c r="C89" s="52" t="str">
        <f>+IF(A89="","",VLOOKUP(A89,[2]BPU!$B$13:$E$1633,4,FALSE))</f>
        <v>u</v>
      </c>
      <c r="D89" s="25"/>
      <c r="E89" s="53">
        <v>1</v>
      </c>
      <c r="F89" s="53"/>
      <c r="G89" s="54"/>
      <c r="H89" s="54">
        <f t="shared" si="2"/>
        <v>0</v>
      </c>
      <c r="I89" s="25"/>
      <c r="J89" s="57"/>
    </row>
    <row r="90" spans="1:10">
      <c r="A90" s="70"/>
      <c r="B90" s="58"/>
      <c r="C90" s="59"/>
      <c r="D90" s="60"/>
      <c r="E90" s="61"/>
      <c r="F90" s="61"/>
      <c r="G90" s="62"/>
      <c r="H90" s="54">
        <f t="shared" si="2"/>
        <v>0</v>
      </c>
      <c r="I90" s="60"/>
      <c r="J90" s="64"/>
    </row>
    <row r="91" spans="1:10">
      <c r="A91" s="83" t="s">
        <v>166</v>
      </c>
      <c r="B91" s="83"/>
      <c r="C91" s="83"/>
      <c r="D91" s="3"/>
      <c r="E91" s="22"/>
      <c r="F91" s="22"/>
      <c r="G91" s="22"/>
      <c r="H91" s="22"/>
      <c r="I91" s="3"/>
      <c r="J91" s="26"/>
    </row>
    <row r="92" spans="1:10">
      <c r="A92" s="27"/>
      <c r="B92" s="28"/>
      <c r="C92" s="29"/>
      <c r="D92" s="30"/>
      <c r="E92" s="31"/>
      <c r="F92" s="31"/>
      <c r="G92" s="4"/>
      <c r="H92" s="4"/>
      <c r="I92" s="30"/>
      <c r="J92" s="4"/>
    </row>
    <row r="93" spans="1:10">
      <c r="A93" s="67" t="s">
        <v>6</v>
      </c>
      <c r="B93" s="84" t="str">
        <f>"Total HT BASE du lot "&amp;$B$5</f>
        <v>Total HT BASE du lot VRD Travaux Anticipés</v>
      </c>
      <c r="C93" s="84"/>
      <c r="D93" s="32"/>
      <c r="E93" s="33"/>
      <c r="F93" s="33"/>
      <c r="G93" s="34"/>
      <c r="H93" s="55" t="str">
        <f>IF(SUM(H7:H67)=J93,"","ERREUR sur totaux")</f>
        <v/>
      </c>
      <c r="I93" s="32"/>
      <c r="J93" s="50">
        <f>SUM(J7:J89)</f>
        <v>0</v>
      </c>
    </row>
    <row r="94" spans="1:10">
      <c r="A94" s="85" t="s">
        <v>167</v>
      </c>
      <c r="B94" s="85"/>
      <c r="C94" s="35">
        <v>0.2</v>
      </c>
      <c r="D94" s="36"/>
      <c r="E94" s="36"/>
      <c r="F94" s="86"/>
      <c r="G94" s="87"/>
      <c r="H94" s="88"/>
      <c r="I94" s="36"/>
      <c r="J94" s="37">
        <f>J93*C94</f>
        <v>0</v>
      </c>
    </row>
    <row r="95" spans="1:10">
      <c r="A95" s="67" t="s">
        <v>6</v>
      </c>
      <c r="B95" s="84" t="str">
        <f>"Total TTC BASE du lot "&amp;$B$5</f>
        <v>Total TTC BASE du lot VRD Travaux Anticipés</v>
      </c>
      <c r="C95" s="84"/>
      <c r="D95" s="32"/>
      <c r="E95" s="33"/>
      <c r="F95" s="89"/>
      <c r="G95" s="90"/>
      <c r="H95" s="91"/>
      <c r="I95" s="32"/>
      <c r="J95" s="38">
        <f>SUM(J93:J94)</f>
        <v>0</v>
      </c>
    </row>
    <row r="96" spans="1:10">
      <c r="A96" s="41"/>
      <c r="B96" s="40"/>
      <c r="C96" s="41"/>
      <c r="D96" s="42"/>
      <c r="E96" s="43"/>
      <c r="F96" s="43"/>
      <c r="G96" s="43"/>
      <c r="H96" s="43"/>
      <c r="I96" s="42"/>
      <c r="J96" s="39"/>
    </row>
  </sheetData>
  <mergeCells count="13">
    <mergeCell ref="G5:H5"/>
    <mergeCell ref="F2:J2"/>
    <mergeCell ref="A4:B4"/>
    <mergeCell ref="G4:H4"/>
    <mergeCell ref="F3:J3"/>
    <mergeCell ref="A2:B2"/>
    <mergeCell ref="A3:B3"/>
    <mergeCell ref="A91:C91"/>
    <mergeCell ref="B93:C93"/>
    <mergeCell ref="A94:B94"/>
    <mergeCell ref="F94:H94"/>
    <mergeCell ref="B95:C95"/>
    <mergeCell ref="F95:H95"/>
  </mergeCells>
  <conditionalFormatting sqref="J92 I4:J5 F9:J9 F4:G5 A2 C2:D2 A3:D5 F40:J53 B55:I66 J94:J96 A90:I96 J6:J78 A6:I54 E55:J67 A67:I78 A80:J90">
    <cfRule type="cellIs" dxfId="34" priority="63" operator="equal">
      <formula>0</formula>
    </cfRule>
  </conditionalFormatting>
  <conditionalFormatting sqref="A10:D10 F10:J10 H10:H21">
    <cfRule type="cellIs" dxfId="33" priority="62" operator="equal">
      <formula>0</formula>
    </cfRule>
  </conditionalFormatting>
  <conditionalFormatting sqref="A9:D9 F9:J9">
    <cfRule type="cellIs" dxfId="32" priority="61" operator="equal">
      <formula>0</formula>
    </cfRule>
  </conditionalFormatting>
  <conditionalFormatting sqref="A11:D21 F11:J21">
    <cfRule type="cellIs" dxfId="31" priority="60" operator="equal">
      <formula>0</formula>
    </cfRule>
  </conditionalFormatting>
  <conditionalFormatting sqref="A23:D38 F23:J38">
    <cfRule type="cellIs" dxfId="30" priority="59" operator="equal">
      <formula>0</formula>
    </cfRule>
  </conditionalFormatting>
  <conditionalFormatting sqref="B55:D66">
    <cfRule type="cellIs" dxfId="29" priority="57" operator="equal">
      <formula>0</formula>
    </cfRule>
  </conditionalFormatting>
  <conditionalFormatting sqref="A69:D78 F69:J78">
    <cfRule type="cellIs" dxfId="28" priority="56" operator="equal">
      <formula>0</formula>
    </cfRule>
  </conditionalFormatting>
  <conditionalFormatting sqref="H24:H38">
    <cfRule type="cellIs" dxfId="27" priority="55" operator="equal">
      <formula>0</formula>
    </cfRule>
  </conditionalFormatting>
  <conditionalFormatting sqref="H64:H66">
    <cfRule type="cellIs" dxfId="26" priority="53" operator="equal">
      <formula>0</formula>
    </cfRule>
  </conditionalFormatting>
  <conditionalFormatting sqref="H77:H78 H80:H90">
    <cfRule type="cellIs" dxfId="25" priority="52" operator="equal">
      <formula>0</formula>
    </cfRule>
  </conditionalFormatting>
  <conditionalFormatting sqref="F2:J2">
    <cfRule type="cellIs" dxfId="24" priority="51" operator="equal">
      <formula>0</formula>
    </cfRule>
  </conditionalFormatting>
  <conditionalFormatting sqref="F3">
    <cfRule type="cellIs" dxfId="23" priority="50" operator="equal">
      <formula>0</formula>
    </cfRule>
  </conditionalFormatting>
  <conditionalFormatting sqref="F3">
    <cfRule type="cellIs" dxfId="22" priority="49" operator="equal">
      <formula>0</formula>
    </cfRule>
  </conditionalFormatting>
  <conditionalFormatting sqref="E10">
    <cfRule type="cellIs" dxfId="21" priority="38" operator="equal">
      <formula>0</formula>
    </cfRule>
  </conditionalFormatting>
  <conditionalFormatting sqref="E9">
    <cfRule type="cellIs" dxfId="20" priority="37" operator="equal">
      <formula>0</formula>
    </cfRule>
  </conditionalFormatting>
  <conditionalFormatting sqref="E11:E21">
    <cfRule type="cellIs" dxfId="19" priority="36" operator="equal">
      <formula>0</formula>
    </cfRule>
  </conditionalFormatting>
  <conditionalFormatting sqref="E23:E38">
    <cfRule type="cellIs" dxfId="18" priority="35" operator="equal">
      <formula>0</formula>
    </cfRule>
  </conditionalFormatting>
  <conditionalFormatting sqref="E69:E78">
    <cfRule type="cellIs" dxfId="17" priority="32" operator="equal">
      <formula>0</formula>
    </cfRule>
  </conditionalFormatting>
  <conditionalFormatting sqref="A79:J79">
    <cfRule type="cellIs" dxfId="16" priority="17" operator="equal">
      <formula>0</formula>
    </cfRule>
  </conditionalFormatting>
  <conditionalFormatting sqref="H9">
    <cfRule type="cellIs" dxfId="15" priority="16" operator="equal">
      <formula>0</formula>
    </cfRule>
  </conditionalFormatting>
  <conditionalFormatting sqref="H9">
    <cfRule type="cellIs" dxfId="14" priority="15" operator="equal">
      <formula>0</formula>
    </cfRule>
  </conditionalFormatting>
  <conditionalFormatting sqref="H23">
    <cfRule type="cellIs" dxfId="13" priority="14" operator="equal">
      <formula>0</formula>
    </cfRule>
  </conditionalFormatting>
  <conditionalFormatting sqref="H23">
    <cfRule type="cellIs" dxfId="12" priority="13" operator="equal">
      <formula>0</formula>
    </cfRule>
  </conditionalFormatting>
  <conditionalFormatting sqref="H40:H53">
    <cfRule type="cellIs" dxfId="11" priority="12" operator="equal">
      <formula>0</formula>
    </cfRule>
  </conditionalFormatting>
  <conditionalFormatting sqref="H40:H53">
    <cfRule type="cellIs" dxfId="10" priority="11" operator="equal">
      <formula>0</formula>
    </cfRule>
  </conditionalFormatting>
  <conditionalFormatting sqref="H55:H67">
    <cfRule type="cellIs" dxfId="9" priority="10" operator="equal">
      <formula>0</formula>
    </cfRule>
  </conditionalFormatting>
  <conditionalFormatting sqref="H55:H67">
    <cfRule type="cellIs" dxfId="8" priority="9" operator="equal">
      <formula>0</formula>
    </cfRule>
  </conditionalFormatting>
  <conditionalFormatting sqref="H69:H78">
    <cfRule type="cellIs" dxfId="7" priority="8" operator="equal">
      <formula>0</formula>
    </cfRule>
  </conditionalFormatting>
  <conditionalFormatting sqref="H69:H78">
    <cfRule type="cellIs" dxfId="6" priority="7" operator="equal">
      <formula>0</formula>
    </cfRule>
  </conditionalFormatting>
  <conditionalFormatting sqref="H80:H90">
    <cfRule type="cellIs" dxfId="5" priority="6" operator="equal">
      <formula>0</formula>
    </cfRule>
  </conditionalFormatting>
  <conditionalFormatting sqref="H80:H90">
    <cfRule type="cellIs" dxfId="4" priority="5" operator="equal">
      <formula>0</formula>
    </cfRule>
  </conditionalFormatting>
  <conditionalFormatting sqref="H80:H90">
    <cfRule type="cellIs" dxfId="3" priority="4" operator="equal">
      <formula>0</formula>
    </cfRule>
  </conditionalFormatting>
  <conditionalFormatting sqref="H80:H90">
    <cfRule type="cellIs" dxfId="2" priority="3" operator="equal">
      <formula>0</formula>
    </cfRule>
  </conditionalFormatting>
  <conditionalFormatting sqref="H80:H90">
    <cfRule type="cellIs" dxfId="1" priority="2" operator="equal">
      <formula>0</formula>
    </cfRule>
  </conditionalFormatting>
  <conditionalFormatting sqref="H80:H90">
    <cfRule type="cellIs" dxfId="0" priority="1" operator="equal">
      <formula>0</formula>
    </cfRule>
  </conditionalFormatting>
  <printOptions horizontalCentered="1"/>
  <pageMargins left="0.39370078740157483" right="0.39370078740157483" top="0.39370078740157483" bottom="0.39370078740157483" header="0.31496062992125984" footer="0.31496062992125984"/>
  <pageSetup paperSize="9" scale="63" fitToHeight="0" orientation="portrait" r:id="rId1"/>
  <headerFooter>
    <oddFooter>&amp;L&amp;"Calibri,Normal"&amp;9&amp;K00-034&amp;A&amp;R&amp;"Calibri,Normal"&amp;9&amp;K00-034page &amp;P | &amp;N</oddFooter>
  </headerFooter>
  <ignoredErrors>
    <ignoredError sqref="A10:A15 A19 A24:A27 A30:A31 A33 A35 A41 A43 A46:A47 A51:A52 A56 A59:A66 A70:A77 A81:A89" twoDigitTextYear="1"/>
    <ignoredError sqref="A8 A22 A39 A54 A68 A7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90c065c-877a-418b-a37c-73391bf4b853">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8DD23EC98D9D7499FE9B644FFBF91B3" ma:contentTypeVersion="10" ma:contentTypeDescription="Create a new document." ma:contentTypeScope="" ma:versionID="8e36dbb9e9508c5a620f0f40a105b5c2">
  <xsd:schema xmlns:xsd="http://www.w3.org/2001/XMLSchema" xmlns:xs="http://www.w3.org/2001/XMLSchema" xmlns:p="http://schemas.microsoft.com/office/2006/metadata/properties" xmlns:ns2="390c065c-877a-418b-a37c-73391bf4b853" targetNamespace="http://schemas.microsoft.com/office/2006/metadata/properties" ma:root="true" ma:fieldsID="1d005121ff483d2dc5f704c9d0be9a46" ns2:_="">
    <xsd:import namespace="390c065c-877a-418b-a37c-73391bf4b85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BillingMetadata" minOccurs="0"/>
                <xsd:element ref="ns2:lcf76f155ced4ddcb4097134ff3c332f"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90c065c-877a-418b-a37c-73391bf4b8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BillingMetadata" ma:index="11" nillable="true" ma:displayName="MediaServiceBillingMetadata" ma:hidden="true" ma:internalName="MediaServiceBilling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d4f018d-6041-405e-aa1f-55cfc072e330" ma:termSetId="09814cd3-568e-fe90-9814-8d621ff8fb84" ma:anchorId="fba54fb3-c3e1-fe81-a776-ca4b69148c4d" ma:open="true" ma:isKeyword="false">
      <xsd:complexType>
        <xsd:sequence>
          <xsd:element ref="pc:Terms" minOccurs="0" maxOccurs="1"/>
        </xsd:sequence>
      </xsd:complex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BF4D99-E3E8-47B6-94CC-2766D4C1C430}"/>
</file>

<file path=customXml/itemProps2.xml><?xml version="1.0" encoding="utf-8"?>
<ds:datastoreItem xmlns:ds="http://schemas.openxmlformats.org/officeDocument/2006/customXml" ds:itemID="{FE369F31-D91E-47FE-A202-8565B2E12D5F}"/>
</file>

<file path=customXml/itemProps3.xml><?xml version="1.0" encoding="utf-8"?>
<ds:datastoreItem xmlns:ds="http://schemas.openxmlformats.org/officeDocument/2006/customXml" ds:itemID="{4A663380-486E-4FBC-B5C1-7B067ACC113D}"/>
</file>

<file path=docProps/app.xml><?xml version="1.0" encoding="utf-8"?>
<Properties xmlns="http://schemas.openxmlformats.org/officeDocument/2006/extended-properties" xmlns:vt="http://schemas.openxmlformats.org/officeDocument/2006/docPropsVTypes">
  <Application>Microsoft Excel Online</Application>
  <Manager/>
  <Company>GINGER Informatique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hemery</dc:creator>
  <cp:keywords/>
  <dc:description/>
  <cp:lastModifiedBy>Ophélie CARRAT</cp:lastModifiedBy>
  <cp:revision/>
  <dcterms:created xsi:type="dcterms:W3CDTF">2016-02-22T09:49:09Z</dcterms:created>
  <dcterms:modified xsi:type="dcterms:W3CDTF">2025-07-28T13:58:58Z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0x010100D8DD23EC98D9D7499FE9B644FFBF91B3</vt:lpwstr>
  </property>
  <property fmtid="{D5CDD505-2E9C-101B-9397-08002B2CF9AE}" pid="3" name="MediaServiceImageTags">
    <vt:lpwstr/>
  </property>
</Properties>
</file>